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36" documentId="13_ncr:1_{F6CB121F-512D-4AA6-A0C1-0FB36C537598}" xr6:coauthVersionLast="47" xr6:coauthVersionMax="47" xr10:uidLastSave="{21DB44DA-F86E-4E35-A9B5-0A8F44EF0CD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<sst xmlns="http://schemas.openxmlformats.org/spreadsheetml/2006/main" count="178583" uniqueCount="39073">
  <si>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</si>
  <si>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</si>
  <si>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</si>
  <si>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</si>
  <si>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</si>
  <si>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</si>
  <si>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</si>
  <si>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</si>
  <si>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</si>
  <si>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</si>
  <si>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</si>
  <si>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</si>
  <si>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</si>
  <si>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</si>
  <si>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</si>
  <si>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</si>
  <si>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</si>
  <si>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</si>
  <si>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</si>
  <si>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</si>
  <si>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</si>
  <si>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</si>
  <si>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</si>
  <si>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</si>
  <si>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</si>
  <si>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</si>
  <si>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</si>
  <si>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</si>
  <si>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</si>
  <si>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</si>
  <si>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</si>
  <si>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</si>
  <si>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</si>
  <si>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</si>
  <si>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</si>
  <si>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</si>
  <si>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</si>
  <si>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</si>
  <si>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</si>
  <si>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</si>
  <si>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</si>
  <si>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</si>
  <si>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</si>
  <si>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</si>
  <si>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</si>
  <si>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</si>
  <si>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</si>
  <si>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</si>
  <si>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</si>
  <si>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</si>
  <si>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</si>
  <si>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</si>
  <si>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</si>
  <si>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</si>
  <si>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</si>
  <si>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</si>
  <si>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</si>
  <si>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</si>
  <si>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</si>
  <si>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</si>
  <si>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</si>
  <si>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</si>
  <si>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</si>
  <si>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</si>
  <si>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</si>
  <si>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</si>
  <si>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</si>
  <si>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</si>
  <si>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</si>
  <si>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</si>
  <si>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</si>
  <si>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</si>
  <si>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</si>
  <si>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</si>
  <si>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</si>
  <si>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</si>
  <si>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</si>
  <si>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</si>
  <si>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</si>
  <si>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</si>
  <si>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</si>
  <si>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</si>
  <si>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</si>
  <si>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</si>
  <si>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</si>
  <si>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</si>
  <si>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</si>
  <si>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</si>
  <si>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</si>
  <si>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</si>
  <si>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</si>
  <si>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</si>
  <si>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</si>
  <si>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</si>
  <si>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</si>
  <si>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</si>
  <si>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</si>
  <si>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</si>
  <si>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</si>
  <si>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</si>
  <si>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</si>
  <si>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</si>
  <si>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</si>
  <si>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</si>
  <si>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</si>
  <si>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</si>
  <si>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</si>
  <si>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</si>
  <si>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</si>
  <si>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</si>
  <si>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</si>
  <si>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</si>
  <si>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</si>
  <si>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</si>
  <si>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</si>
  <si>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</si>
  <si>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</si>
  <si>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</si>
  <si>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</si>
  <si>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</si>
  <si>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</si>
  <si>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</si>
  <si>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</si>
  <si>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</si>
  <si>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</si>
  <si>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</si>
  <si>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</si>
  <si>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</si>
  <si>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</si>
  <si>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</si>
  <si>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</si>
  <si>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</si>
  <si>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</si>
  <si>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</si>
  <si>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</si>
  <si>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</si>
  <si>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</si>
  <si>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</si>
  <si>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</si>
  <si>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</si>
  <si>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</si>
  <si>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</si>
  <si>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</si>
  <si>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</si>
  <si>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</si>
  <si>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</si>
  <si>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</si>
  <si>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</si>
  <si>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</si>
  <si>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</si>
  <si>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</si>
  <si>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</si>
  <si>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</si>
  <si>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</si>
  <si>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</si>
  <si>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</si>
  <si>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</si>
  <si>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</si>
  <si>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</si>
  <si>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</si>
  <si>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</si>
  <si>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</si>
  <si>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</si>
  <si>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</si>
  <si>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</si>
  <si>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</si>
  <si>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</si>
  <si>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</si>
  <si>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</si>
  <si>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</si>
  <si>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</si>
  <si>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</si>
  <si>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</si>
  <si>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</si>
  <si>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</si>
  <si>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</si>
  <si>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</si>
  <si>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</si>
  <si>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</si>
  <si>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</si>
  <si>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</si>
  <si>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</si>
  <si>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</si>
  <si>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</si>
  <si>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</si>
  <si>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</si>
  <si>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</si>
  <si>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</si>
  <si>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</si>
  <si>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</si>
  <si>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</si>
  <si>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</si>
  <si>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</si>
  <si>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</si>
  <si>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</si>
  <si>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</si>
  <si>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</si>
  <si>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</si>
  <si>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</si>
  <si>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</si>
  <si>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</si>
  <si>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</si>
  <si>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</si>
  <si>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</si>
  <si>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</si>
  <si>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</si>
  <si>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</si>
  <si>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</si>
  <si>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</si>
  <si>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</si>
  <si>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</si>
  <si>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</si>
  <si>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</si>
  <si>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</si>
  <si>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</si>
  <si>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</si>
  <si>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</si>
  <si>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</si>
  <si>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</si>
  <si>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</si>
  <si>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</si>
  <si>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</si>
  <si>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</si>
  <si>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</si>
  <si>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</si>
  <si>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</si>
  <si>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</si>
  <si>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</si>
  <si>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</si>
  <si>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</si>
  <si>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</si>
  <si>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</si>
  <si>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</si>
  <si>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</si>
  <si>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</si>
  <si>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</si>
  <si>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</si>
  <si>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</si>
  <si>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</si>
  <si>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</si>
  <si>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</si>
  <si>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</si>
  <si>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</si>
  <si>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</si>
  <si>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</si>
  <si>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</si>
  <si>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</si>
  <si>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</si>
  <si>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</si>
  <si>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</si>
  <si>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</si>
  <si>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</si>
  <si>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</si>
  <si>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</si>
  <si>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</si>
  <si>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</si>
  <si>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</si>
  <si>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</si>
  <si>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</si>
  <si>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</si>
  <si>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</si>
  <si>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</si>
  <si>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</si>
  <si>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</si>
  <si>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</si>
  <si>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</si>
  <si>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</si>
  <si>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</si>
  <si>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</si>
  <si>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</si>
  <si>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</si>
  <si>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</si>
  <si>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</si>
  <si>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</si>
  <si>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</si>
  <si>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</si>
  <si>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</si>
  <si>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</si>
  <si>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</si>
  <si>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</si>
  <si>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</si>
  <si>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</si>
  <si>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</si>
  <si>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</si>
  <si>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</si>
  <si>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</si>
  <si>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</si>
  <si>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</si>
  <si>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</si>
  <si>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</si>
  <si>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</si>
  <si>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</si>
  <si>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</si>
  <si>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</si>
  <si>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</si>
  <si>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</si>
  <si>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</si>
  <si>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</si>
  <si>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</si>
  <si>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</si>
  <si>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</si>
  <si>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</si>
  <si>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</si>
  <si>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</si>
  <si>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</si>
  <si>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</si>
  <si>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</si>
  <si>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</si>
  <si>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</si>
  <si>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</si>
  <si>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</si>
  <si>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</si>
  <si>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</si>
  <si>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</si>
  <si>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</si>
  <si>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</si>
  <si>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</si>
  <si>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</si>
  <si>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</si>
  <si>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</si>
  <si>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</si>
  <si>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</si>
  <si>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</si>
  <si>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</si>
  <si>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</si>
  <si>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</si>
  <si>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</si>
  <si>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</si>
  <si>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</si>
  <si>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</si>
  <si>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</si>
  <si>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</si>
  <si>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</si>
  <si>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</si>
  <si>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</si>
  <si>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</si>
  <si>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</si>
  <si>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</si>
  <si>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</si>
  <si>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</si>
  <si>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</si>
  <si>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</si>
  <si>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</si>
  <si>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</si>
  <si>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</si>
  <si>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</si>
  <si>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</si>
  <si>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</si>
  <si>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</si>
  <si>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</si>
  <si>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</si>
  <si>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</si>
  <si>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</si>
  <si>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</si>
  <si>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</si>
  <si>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</si>
  <si>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</si>
  <si>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</si>
  <si>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</si>
  <si>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</si>
  <si>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</si>
  <si>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</si>
  <si>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</si>
  <si>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</si>
  <si>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</si>
  <si>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</si>
  <si>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</si>
  <si>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</si>
  <si>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</si>
  <si>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</si>
  <si>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</si>
  <si>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</si>
  <si>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</si>
  <si>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</si>
  <si>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</si>
  <si>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</si>
  <si>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</si>
  <si>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</si>
  <si>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</si>
  <si>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</si>
  <si>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</si>
  <si>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</si>
  <si>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</si>
  <si>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</si>
  <si>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</si>
  <si>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</si>
  <si>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</si>
  <si>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</si>
  <si>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</si>
  <si>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</si>
  <si>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</si>
  <si>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</si>
  <si>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</si>
  <si>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</si>
  <si>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</si>
  <si>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</si>
  <si>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</si>
  <si>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</si>
  <si>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</si>
  <si>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</si>
  <si>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</si>
  <si>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</si>
  <si>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</si>
  <si>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</si>
  <si>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</si>
  <si>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</si>
  <si>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</si>
  <si>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</si>
  <si>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</si>
  <si>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</si>
  <si>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</si>
  <si>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</si>
  <si>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</si>
  <si>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</si>
  <si>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</si>
  <si>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</si>
  <si>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</si>
  <si>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</si>
  <si>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</si>
  <si>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</si>
  <si>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</si>
  <si>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</si>
  <si>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</si>
  <si>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</si>
  <si>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</si>
  <si>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</si>
  <si>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</si>
  <si>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</si>
  <si>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</si>
  <si>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</si>
  <si>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</si>
  <si>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</si>
  <si>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</si>
  <si>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</si>
  <si>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</si>
  <si>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</si>
  <si>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</si>
  <si>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</si>
  <si>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</si>
  <si>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</si>
  <si>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</si>
  <si>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</si>
  <si>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</si>
  <si>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</si>
  <si>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</si>
  <si>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</si>
  <si>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</si>
  <si>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</si>
  <si>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</si>
  <si>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</si>
  <si>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</si>
  <si>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</si>
  <si>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</si>
  <si>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</si>
  <si>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</si>
  <si>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</si>
  <si>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</si>
  <si>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</si>
  <si>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</si>
  <si>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</si>
  <si>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</si>
  <si>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</si>
  <si>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</si>
  <si>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</si>
  <si>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</si>
  <si>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</si>
  <si>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</si>
  <si>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</si>
  <si>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</si>
  <si>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</si>
  <si>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</si>
  <si>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</si>
  <si>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</si>
  <si>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</si>
  <si>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</si>
  <si>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</si>
  <si>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</si>
  <si>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</si>
  <si>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</si>
  <si>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</si>
  <si>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</si>
  <si>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</si>
  <si>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</si>
  <si>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</si>
  <si>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</si>
  <si>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</si>
  <si>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</si>
  <si>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</si>
  <si>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</si>
  <si>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</si>
  <si>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</si>
  <si>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</si>
  <si>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</si>
  <si>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</si>
  <si>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</si>
  <si>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</si>
  <si>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</si>
  <si>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</si>
  <si>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</si>
  <si>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</si>
  <si>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</si>
  <si>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</si>
  <si>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</si>
  <si>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</si>
  <si>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</si>
  <si>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</si>
  <si>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</si>
  <si>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</si>
  <si>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</si>
  <si>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</si>
  <si>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</si>
  <si>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</si>
  <si>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</si>
  <si>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</si>
  <si>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</si>
  <si>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</si>
  <si>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</si>
  <si>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</si>
  <si>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</si>
  <si>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</si>
  <si>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</si>
  <si>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</si>
  <si>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</si>
  <si>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</si>
  <si>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</si>
  <si>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</si>
  <si>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</si>
  <si>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</si>
  <si>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</si>
  <si>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</si>
  <si>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</si>
  <si>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</si>
  <si>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</si>
  <si>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</si>
  <si>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</si>
  <si>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</si>
  <si>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</si>
  <si>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</si>
  <si>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</si>
  <si>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</si>
  <si>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</si>
  <si>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</si>
  <si>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</si>
  <si>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</si>
  <si>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</si>
  <si>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</si>
  <si>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</si>
  <si>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</si>
  <si>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</si>
  <si>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</si>
  <si>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</si>
  <si>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</si>
  <si>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</si>
  <si>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</si>
  <si>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</si>
  <si>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</si>
  <si>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</si>
  <si>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</si>
  <si>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</si>
  <si>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</si>
  <si>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</si>
  <si>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</si>
  <si>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</si>
  <si>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</si>
  <si>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</si>
  <si>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</si>
  <si>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</si>
  <si>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</si>
  <si>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</si>
  <si>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</si>
  <si>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</si>
  <si>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</si>
  <si>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</si>
  <si>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</si>
  <si>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</si>
  <si>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</si>
  <si>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</si>
  <si>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</si>
  <si>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</si>
  <si>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</si>
  <si>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</si>
  <si>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</si>
  <si>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</si>
  <si>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</si>
  <si>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</si>
  <si>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</si>
  <si>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</si>
  <si>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</si>
  <si>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</si>
  <si>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</si>
  <si>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</si>
  <si>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</si>
  <si>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</si>
  <si>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</si>
  <si>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</si>
  <si>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</si>
  <si>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</si>
  <si>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</si>
  <si>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</si>
  <si>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</si>
  <si>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</si>
  <si>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</si>
  <si>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</si>
  <si>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</si>
  <si>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</si>
  <si>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</si>
  <si>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</si>
  <si>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</si>
  <si>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</si>
  <si>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</si>
  <si>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</si>
  <si>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</si>
  <si>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</si>
  <si>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</si>
  <si>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</si>
  <si>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</si>
  <si>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</si>
  <si>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</si>
  <si>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</si>
  <si>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</si>
  <si>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</si>
  <si>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</si>
  <si>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</si>
  <si>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</si>
  <si>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</si>
  <si>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</si>
  <si>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</si>
  <si>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</si>
  <si>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</si>
  <si>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</si>
  <si>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</si>
  <si>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</si>
  <si>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</si>
  <si>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</si>
  <si>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</si>
  <si>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</si>
  <si>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</si>
  <si>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</si>
  <si>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</si>
  <si>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</si>
  <si>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</si>
  <si>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</si>
  <si>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</si>
  <si>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</si>
  <si>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</si>
  <si>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</si>
  <si>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</si>
  <si>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</si>
  <si>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</si>
  <si>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</si>
  <si>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</si>
  <si>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</si>
  <si>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</si>
  <si>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</si>
  <si>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</si>
  <si>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</si>
  <si>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</si>
  <si>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</si>
  <si>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</si>
  <si>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</si>
  <si>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</si>
  <si>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</si>
  <si>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</si>
  <si>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</si>
  <si>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</si>
  <si>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</si>
  <si>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</si>
  <si>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</si>
  <si>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</si>
  <si>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</si>
  <si>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</si>
  <si>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</si>
  <si>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</si>
  <si>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</si>
  <si>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</si>
  <si>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</si>
  <si>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</si>
  <si>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</si>
  <si>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</si>
  <si>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</si>
  <si>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</si>
  <si>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</si>
  <si>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</si>
  <si>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</si>
  <si>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</si>
  <si>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</si>
  <si>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</si>
  <si>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</si>
  <si>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</si>
  <si>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</si>
  <si>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</si>
  <si>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</si>
  <si>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</si>
  <si>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</si>
  <si>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</si>
  <si>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</si>
  <si>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</si>
  <si>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</si>
  <si>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</si>
  <si>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</si>
  <si>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</si>
  <si>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</si>
  <si>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</si>
  <si>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</si>
  <si>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</si>
  <si>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</si>
  <si>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</si>
  <si>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</si>
  <si>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</si>
  <si>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</si>
  <si>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</si>
  <si>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</si>
  <si>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</si>
  <si>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</si>
  <si>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</si>
  <si>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</si>
  <si>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</si>
  <si>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</si>
  <si>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</si>
  <si>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</si>
  <si>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</si>
  <si>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</si>
  <si>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</si>
  <si>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</si>
  <si>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</si>
  <si>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</si>
  <si>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</si>
  <si>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</si>
  <si>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</si>
  <si>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</si>
  <si>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</si>
  <si>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</si>
  <si>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</si>
  <si>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</si>
  <si>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</si>
  <si>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</si>
  <si>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</si>
  <si>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</si>
  <si>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</si>
  <si>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</si>
  <si>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</si>
  <si>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</si>
  <si>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</si>
  <si>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</si>
  <si>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</si>
  <si>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</si>
  <si>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</si>
  <si>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</si>
  <si>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</si>
  <si>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</si>
  <si>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</si>
  <si>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</si>
  <si>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</si>
  <si>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</si>
  <si>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</si>
  <si>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</si>
  <si>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</si>
  <si>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</si>
  <si>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</si>
  <si>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</si>
  <si>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</si>
  <si>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</si>
  <si>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</si>
  <si>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</si>
  <si>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</si>
  <si>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</si>
  <si>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</si>
  <si>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</si>
  <si>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</si>
  <si>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</si>
  <si>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</si>
  <si>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</si>
  <si>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</si>
  <si>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</si>
  <si>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</si>
  <si>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</si>
  <si>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</si>
  <si>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</si>
  <si>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</si>
  <si>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</si>
  <si>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</si>
  <si>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</si>
  <si>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</si>
  <si>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</si>
  <si>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</si>
  <si>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</si>
  <si>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</si>
  <si>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</si>
  <si>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</si>
  <si>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</si>
  <si>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</si>
  <si>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</si>
  <si>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</si>
  <si>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</si>
  <si>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</si>
  <si>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</si>
  <si>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</si>
  <si>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</si>
  <si>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</si>
  <si>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</si>
  <si>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</si>
  <si>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</si>
  <si>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</si>
  <si>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</si>
  <si>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</si>
  <si>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</si>
  <si>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</si>
  <si>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</si>
  <si>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</si>
  <si>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</si>
  <si>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</si>
  <si>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</si>
  <si>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</si>
  <si>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</si>
  <si>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</si>
  <si>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</si>
  <si>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</si>
  <si>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</si>
  <si>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</si>
  <si>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</si>
  <si>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</si>
  <si>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</si>
  <si>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</si>
  <si>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</si>
  <si>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</si>
  <si>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</si>
  <si>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</si>
  <si>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</si>
  <si>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</si>
  <si>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</si>
  <si>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</si>
  <si>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</si>
  <si>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</si>
  <si>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</si>
  <si>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</si>
  <si>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</si>
  <si>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</si>
  <si>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</si>
  <si>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</si>
  <si>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</si>
  <si>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</si>
  <si>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</si>
  <si>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</si>
  <si>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</si>
  <si>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</si>
  <si>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</si>
  <si>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</si>
  <si>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</si>
  <si>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</si>
  <si>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</si>
  <si>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</si>
  <si>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</si>
  <si>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</si>
  <si>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</si>
  <si>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</si>
  <si>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</si>
  <si>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</si>
  <si>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</si>
  <si>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</si>
  <si>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</si>
  <si>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</si>
  <si>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</si>
  <si>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</si>
  <si>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</si>
  <si>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</si>
  <si>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</si>
  <si>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</si>
  <si>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</si>
  <si>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</si>
  <si>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</si>
  <si>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</si>
  <si>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</si>
  <si>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</si>
  <si>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</si>
  <si>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</si>
  <si>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</si>
  <si>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</si>
  <si>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</si>
  <si>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</si>
  <si>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</si>
  <si>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</si>
  <si>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</si>
  <si>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</si>
  <si>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</si>
  <si>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</si>
  <si>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</si>
  <si>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</si>
  <si>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</si>
  <si>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</si>
  <si>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</si>
  <si>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</si>
  <si>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</si>
  <si>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</si>
  <si>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</si>
  <si>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</si>
  <si>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</si>
  <si>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</si>
  <si>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</si>
  <si>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</si>
  <si>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</si>
  <si>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</si>
  <si>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</si>
  <si>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</si>
  <si>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</si>
  <si>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</si>
  <si>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</si>
  <si>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</si>
  <si>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</si>
  <si>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</si>
  <si>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</si>
  <si>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</si>
  <si>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</si>
  <si>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</si>
  <si>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</si>
  <si>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</si>
  <si>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</si>
  <si>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</si>
  <si>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</si>
  <si>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</si>
  <si>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</si>
  <si>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</si>
  <si>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</si>
  <si>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</si>
  <si>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</si>
  <si>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</si>
  <si>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</si>
  <si>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</si>
  <si>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</si>
  <si>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</si>
  <si>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</si>
  <si>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</si>
  <si>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</si>
  <si>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</si>
  <si>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</si>
  <si>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</si>
  <si>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</si>
  <si>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</si>
  <si>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</si>
  <si>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</si>
  <si>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</si>
  <si>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</si>
  <si>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</si>
  <si>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</si>
  <si>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</si>
  <si>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</si>
  <si>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</si>
  <si>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</si>
  <si>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</si>
  <si>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</si>
  <si>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</si>
  <si>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</si>
  <si>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</si>
  <si>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</si>
  <si>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</si>
  <si>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</si>
  <si>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</si>
  <si>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</si>
  <si>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</si>
  <si>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</si>
  <si>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</si>
  <si>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</si>
  <si>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</si>
  <si>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</si>
  <si>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</si>
  <si>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</si>
  <si>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</si>
  <si>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</si>
  <si>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</si>
  <si>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</si>
  <si>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</si>
  <si>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</si>
  <si>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</si>
  <si>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</si>
  <si>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</si>
  <si>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</si>
  <si>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</si>
  <si>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</si>
  <si>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</si>
  <si>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</si>
  <si>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</si>
  <si>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</si>
  <si>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</si>
  <si>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</si>
  <si>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</si>
  <si>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</si>
  <si>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</si>
  <si>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</si>
  <si>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</si>
  <si>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</si>
  <si>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</si>
  <si>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</si>
  <si>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</si>
  <si>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</si>
  <si>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</si>
  <si>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</si>
  <si>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</si>
  <si>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</si>
  <si>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</si>
  <si>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</si>
  <si>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</si>
  <si>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</si>
  <si>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</si>
  <si>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</si>
  <si>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</si>
  <si>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</si>
  <si>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</si>
  <si>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</si>
  <si>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</si>
  <si>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</si>
  <si>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</si>
  <si>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</si>
  <si>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</si>
  <si>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</si>
  <si>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</si>
  <si>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</si>
  <si>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</si>
  <si>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</si>
  <si>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</si>
  <si>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</si>
  <si>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</si>
  <si>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</si>
  <si>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</si>
  <si>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</si>
  <si>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</si>
  <si>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</si>
  <si>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</si>
  <si>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</si>
  <si>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</si>
  <si>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</si>
  <si>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</si>
  <si>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</si>
  <si>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</si>
  <si>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</si>
  <si>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</si>
  <si>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</si>
  <si>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</si>
  <si>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</si>
  <si>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</si>
  <si>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</si>
  <si>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</si>
  <si>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</si>
  <si>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</si>
  <si>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</si>
  <si>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</si>
  <si>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</si>
  <si>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</si>
  <si>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</si>
  <si>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</si>
  <si>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</si>
  <si>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</si>
  <si>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</si>
  <si>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</si>
  <si>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</si>
  <si>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</si>
  <si>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</si>
  <si>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</si>
  <si>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</si>
  <si>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</si>
  <si>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</si>
  <si>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</si>
  <si>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</si>
  <si>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</si>
  <si>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</si>
  <si>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</si>
  <si>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</si>
  <si>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</si>
  <si>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</si>
  <si>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</si>
  <si>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</si>
  <si>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</si>
  <si>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</si>
  <si>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</si>
  <si>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</si>
  <si>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</si>
  <si>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</si>
  <si>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</si>
  <si>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</si>
  <si>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</si>
  <si>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</si>
  <si>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</si>
  <si>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</si>
  <si>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</si>
  <si>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</si>
  <si>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</si>
  <si>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</si>
  <si>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</si>
  <si>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</si>
  <si>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</si>
  <si>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</si>
  <si>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</si>
  <si>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</si>
  <si>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</si>
  <si>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</si>
  <si>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</si>
  <si>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</si>
  <si>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</si>
  <si>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</si>
  <si>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</si>
  <si>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</si>
  <si>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</si>
  <si>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</si>
  <si>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</si>
  <si>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</si>
  <si>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</si>
  <si>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</si>
  <si>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</si>
  <si>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</si>
  <si>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</si>
  <si>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</si>
  <si>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</si>
  <si>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</si>
  <si>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</si>
  <si>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</si>
  <si>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</si>
  <si>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</si>
  <si>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</si>
  <si>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</si>
  <si>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</si>
  <si>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</si>
  <si>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</si>
  <si>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</si>
  <si>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</si>
  <si>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</si>
  <si>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</si>
  <si>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</si>
  <si>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</si>
  <si>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</si>
  <si>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</si>
  <si>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</si>
  <si>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</si>
  <si>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</si>
  <si>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</si>
  <si>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</si>
  <si>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</si>
  <si>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</si>
  <si>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</si>
  <si>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</si>
  <si>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</si>
  <si>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</si>
  <si>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</si>
  <si>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</si>
  <si>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</si>
  <si>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</si>
  <si>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</si>
  <si>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</si>
  <si>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</si>
  <si>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</si>
  <si>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</si>
  <si>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</si>
  <si>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</si>
  <si>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</si>
  <si>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</si>
  <si>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</si>
  <si>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</si>
  <si>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</si>
  <si>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</si>
  <si>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</si>
  <si>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</si>
  <si>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</si>
  <si>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</si>
  <si>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</si>
  <si>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</si>
  <si>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</si>
  <si>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</si>
  <si>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</si>
  <si>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</si>
  <si>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</si>
  <si>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</si>
  <si>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</si>
  <si>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</si>
  <si>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</si>
  <si>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</si>
  <si>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</si>
  <si>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</si>
  <si>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</si>
  <si>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</si>
  <si>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</si>
  <si>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</si>
  <si>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</si>
  <si>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</si>
  <si>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</si>
  <si>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</si>
  <si>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</si>
  <si>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</si>
  <si>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</si>
  <si>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</si>
  <si>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</si>
  <si>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</si>
  <si>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</si>
  <si>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</si>
  <si>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</si>
  <si>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</si>
  <si>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</si>
  <si>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</si>
  <si>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</si>
  <si>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</si>
  <si>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</si>
  <si>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</si>
  <si>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</si>
  <si>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</si>
  <si>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</si>
  <si>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</si>
  <si>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</si>
  <si>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</si>
  <si>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</si>
  <si>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</si>
  <si>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</si>
  <si>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</si>
  <si>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</si>
  <si>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</si>
  <si>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</si>
  <si>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</si>
  <si>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</si>
  <si>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</si>
  <si>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</si>
  <si>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</si>
  <si>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</si>
  <si>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</si>
  <si>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</si>
  <si>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</si>
  <si>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</si>
  <si>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</si>
  <si>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</si>
  <si>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</si>
  <si>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</si>
  <si>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</si>
  <si>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</si>
  <si>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</si>
  <si>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</si>
  <si>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</si>
  <si>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</si>
  <si>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</si>
  <si>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</si>
  <si>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</si>
  <si>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</si>
  <si>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</si>
  <si>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</si>
  <si>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</si>
  <si>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</si>
  <si>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</si>
  <si>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</si>
  <si>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</si>
  <si>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</si>
  <si>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</si>
  <si>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</si>
  <si>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</si>
  <si>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</si>
  <si>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</si>
  <si>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</si>
  <si>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</si>
  <si>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</si>
  <si>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</si>
  <si>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</si>
  <si>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</si>
  <si>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</si>
  <si>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</si>
  <si>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</si>
  <si>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</si>
  <si>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</si>
  <si>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</si>
  <si>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</si>
  <si>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</si>
  <si>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</si>
  <si>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</si>
  <si>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</si>
  <si>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</si>
  <si>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</si>
  <si>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</si>
  <si>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</si>
  <si>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</si>
  <si>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</si>
  <si>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</si>
  <si>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</si>
  <si>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</si>
  <si>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</si>
  <si>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</si>
  <si>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</si>
  <si>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</si>
  <si>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</si>
  <si>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</si>
  <si>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</si>
  <si>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</si>
  <si>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</si>
  <si>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</si>
  <si>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</si>
  <si>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</si>
  <si>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</si>
  <si>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</si>
  <si>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</si>
  <si>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</si>
  <si>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</si>
  <si>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</si>
  <si>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</si>
  <si>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</si>
  <si>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</si>
  <si>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</si>
  <si>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</si>
  <si>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</si>
  <si>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</si>
  <si>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</si>
  <si>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</si>
  <si>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</si>
  <si>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</si>
  <si>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</si>
  <si>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</si>
  <si>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</si>
  <si>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</si>
  <si>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</si>
  <si>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</si>
  <si>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</si>
  <si>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</si>
  <si>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</si>
  <si>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</si>
  <si>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</si>
  <si>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</si>
  <si>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</si>
  <si>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</si>
  <si>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</si>
  <si>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</si>
  <si>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</si>
  <si>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</si>
  <si>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</si>
  <si>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</si>
  <si>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</si>
  <si>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</si>
  <si>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</si>
  <si>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</si>
  <si>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</si>
  <si>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</si>
  <si>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</si>
  <si>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</si>
  <si>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</si>
  <si>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</si>
  <si>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</si>
  <si>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</si>
  <si>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</si>
  <si>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</si>
  <si>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</si>
  <si>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</si>
  <si>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</si>
  <si>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</si>
  <si>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</si>
  <si>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</si>
  <si>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</si>
  <si>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</si>
  <si>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</si>
  <si>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</si>
  <si>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</si>
  <si>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</si>
  <si>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</si>
  <si>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</si>
  <si>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</si>
  <si>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</si>
  <si>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</si>
  <si>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</si>
  <si>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</si>
  <si>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</si>
  <si>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</si>
  <si>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</si>
  <si>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</si>
  <si>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</si>
  <si>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</si>
  <si>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</si>
  <si>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</si>
  <si>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</si>
  <si>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</si>
  <si>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</si>
  <si>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</si>
  <si>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</si>
  <si>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</si>
  <si>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</si>
  <si>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</si>
  <si>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</si>
  <si>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</si>
  <si>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</si>
  <si>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</si>
  <si>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</si>
  <si>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</si>
  <si>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</si>
  <si>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</si>
  <si>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</si>
  <si>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</si>
  <si>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</si>
  <si>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</si>
  <si>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</si>
  <si>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</si>
  <si>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</si>
  <si>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</si>
  <si>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</si>
  <si>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</si>
  <si>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</si>
  <si>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</si>
  <si>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</si>
  <si>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</si>
  <si>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</si>
  <si>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</si>
  <si>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</si>
  <si>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</si>
  <si>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</si>
  <si>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</si>
  <si>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</si>
  <si>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</si>
  <si>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</si>
  <si>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</si>
  <si>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</si>
  <si>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</si>
  <si>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</si>
  <si>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</si>
  <si>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</si>
  <si>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</si>
  <si>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</si>
  <si>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</si>
  <si>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</si>
  <si>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</si>
  <si>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</si>
  <si>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</si>
  <si>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</si>
  <si>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</si>
  <si>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</si>
  <si>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</si>
  <si>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</si>
  <si>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</si>
  <si>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</si>
  <si>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</si>
  <si>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</si>
  <si>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</si>
  <si>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</si>
  <si>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</si>
  <si>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</si>
  <si>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</si>
  <si>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</si>
  <si>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</si>
  <si>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</si>
  <si>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</si>
  <si>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</si>
  <si>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</si>
  <si>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</si>
  <si>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</si>
  <si>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</si>
  <si>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</si>
  <si>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</si>
  <si>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</si>
  <si>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</si>
  <si>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</si>
  <si>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</si>
  <si>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</si>
  <si>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</si>
  <si>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</si>
  <si>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</si>
  <si>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</si>
  <si>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</si>
  <si>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</si>
  <si>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</si>
  <si>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</si>
  <si>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</si>
  <si>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</si>
  <si>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</si>
  <si>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</si>
  <si>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</si>
  <si>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</si>
  <si>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</si>
  <si>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</si>
  <si>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</si>
  <si>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</si>
  <si>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</si>
  <si>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</si>
  <si>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</si>
  <si>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</si>
  <si>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</si>
  <si>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</si>
  <si>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</si>
  <si>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</si>
  <si>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</si>
  <si>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</si>
  <si>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</si>
  <si>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</si>
  <si>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</si>
  <si>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</si>
  <si>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</si>
  <si>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</si>
  <si>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</si>
  <si>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</si>
  <si>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</si>
  <si>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</si>
  <si>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</si>
  <si>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</si>
  <si>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</si>
  <si>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</si>
  <si>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</si>
  <si>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</si>
  <si>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</si>
  <si>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</si>
  <si>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</si>
  <si>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</si>
  <si>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</si>
  <si>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</si>
  <si>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</si>
  <si>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</si>
  <si>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</si>
  <si>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</si>
  <si>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</si>
  <si>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</si>
  <si>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</si>
  <si>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</si>
  <si>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</si>
  <si>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</si>
  <si>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</si>
  <si>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</si>
  <si>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</si>
  <si>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</si>
  <si>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</si>
  <si>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</si>
  <si>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</si>
  <si>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</si>
  <si>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</si>
  <si>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</si>
  <si>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</si>
  <si>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</si>
  <si>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</si>
  <si>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</si>
  <si>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</si>
  <si>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</si>
  <si>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</si>
  <si>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</si>
  <si>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</si>
  <si>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</si>
  <si>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</si>
  <si>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</si>
  <si>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</si>
  <si>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</si>
  <si>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</si>
  <si>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</si>
  <si>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</si>
  <si>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</si>
  <si>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</si>
  <si>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</si>
  <si>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</si>
  <si>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</si>
  <si>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</si>
  <si>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</si>
  <si>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</si>
  <si>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</si>
  <si>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</si>
  <si>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</si>
  <si>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</si>
  <si>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</si>
  <si>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</si>
  <si>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</si>
  <si>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</si>
  <si>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</si>
  <si>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</si>
  <si>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</si>
  <si>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</si>
  <si>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</si>
  <si>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</si>
  <si>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</si>
  <si>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</si>
  <si>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</si>
  <si>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</si>
  <si>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</si>
  <si>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</si>
  <si>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</si>
  <si>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</si>
  <si>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</si>
  <si>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</si>
  <si>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</si>
  <si>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</si>
  <si>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</si>
  <si>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</si>
  <si>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</si>
  <si>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</si>
  <si>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</si>
  <si>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</si>
  <si>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</si>
  <si>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</si>
  <si>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</si>
  <si>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</si>
  <si>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</si>
  <si>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</si>
  <si>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</si>
  <si>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</si>
  <si>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</si>
  <si>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</si>
  <si>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</si>
  <si>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</si>
  <si>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</si>
  <si>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</si>
  <si>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</si>
  <si>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</si>
  <si>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</si>
  <si>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</si>
  <si>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</si>
  <si>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</si>
  <si>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</si>
  <si>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</si>
  <si>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</si>
  <si>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</si>
  <si>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</si>
  <si>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</si>
  <si>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</si>
  <si>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</si>
  <si>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</si>
  <si>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</si>
  <si>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</si>
  <si>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</si>
  <si>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</si>
  <si>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</si>
  <si>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</si>
  <si>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</si>
  <si>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</si>
  <si>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</si>
  <si>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</si>
  <si>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</si>
  <si>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</si>
  <si>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</si>
  <si>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</si>
  <si>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</si>
  <si>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</si>
  <si>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</si>
  <si>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</si>
  <si>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</si>
  <si>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</si>
  <si>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</si>
  <si>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</si>
  <si>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</si>
  <si>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</si>
  <si>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</si>
  <si>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</si>
  <si>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</si>
  <si>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</si>
  <si>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</si>
  <si>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</si>
  <si>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</si>
  <si>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</si>
  <si>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</si>
  <si>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</si>
  <si>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</si>
  <si>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</si>
  <si>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</si>
  <si>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</si>
  <si>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</si>
  <si>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</si>
  <si>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</si>
  <si>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</si>
  <si>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</si>
  <si>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</si>
  <si>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</si>
  <si>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</si>
  <si>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</si>
  <si>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</si>
  <si>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</si>
  <si>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</si>
  <si>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</si>
  <si>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</si>
  <si>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</si>
  <si>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</si>
  <si>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</si>
  <si>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</si>
  <si>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</si>
  <si>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</si>
  <si>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</si>
  <si>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</si>
  <si>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</si>
  <si>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</si>
  <si>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</si>
  <si>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</si>
  <si>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</si>
  <si>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</si>
  <si>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</si>
  <si>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</si>
  <si>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</si>
  <si>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</si>
  <si>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</si>
  <si>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</si>
  <si>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</si>
  <si>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</si>
  <si>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</si>
  <si>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</si>
  <si>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</si>
  <si>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</si>
  <si>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</si>
  <si>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</si>
  <si>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</si>
  <si>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</si>
  <si>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</si>
  <si>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</si>
  <si>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</si>
  <si>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</si>
  <si>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</si>
  <si>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</si>
  <si>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</si>
  <si>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</si>
  <si>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</si>
  <si>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</si>
  <si>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</si>
  <si>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</si>
  <si>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</si>
  <si>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</si>
  <si>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</si>
  <si>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</si>
  <si>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</si>
  <si>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</si>
  <si>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</si>
  <si>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</si>
  <si>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</si>
  <si>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</si>
  <si>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</si>
  <si>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</si>
  <si>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</si>
  <si>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</si>
  <si>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</si>
  <si>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</si>
  <si>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</si>
  <si>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</si>
  <si>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</si>
  <si>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</si>
  <si>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</si>
  <si>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</si>
  <si>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</si>
  <si>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</si>
  <si>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</si>
  <si>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</si>
  <si>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</si>
  <si>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</si>
  <si>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</si>
  <si>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</si>
  <si>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</si>
  <si>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</si>
  <si>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</si>
  <si>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</si>
  <si>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</si>
  <si>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</si>
  <si>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</si>
  <si>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</si>
  <si>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</si>
  <si>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</si>
  <si>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</si>
  <si>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</si>
  <si>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</si>
  <si>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</si>
  <si>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</si>
  <si>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</si>
  <si>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</si>
  <si>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</si>
  <si>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</si>
  <si>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</si>
  <si>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</si>
  <si>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</si>
  <si>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</si>
  <si>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</si>
  <si>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</si>
  <si>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</si>
  <si>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</si>
  <si>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</si>
  <si>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</si>
  <si>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</si>
  <si>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</si>
  <si>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</si>
  <si>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</si>
  <si>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</si>
  <si>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</si>
  <si>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</si>
  <si>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</si>
  <si>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</si>
  <si>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</si>
  <si>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</si>
  <si>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</si>
  <si>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</si>
  <si>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</si>
  <si>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</si>
  <si>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</si>
  <si>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</si>
  <si>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</si>
  <si>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</si>
  <si>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</si>
  <si>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</si>
  <si>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</si>
  <si>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</si>
  <si>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</si>
  <si>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</si>
  <si>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</si>
  <si>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</si>
  <si>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</si>
  <si>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</si>
  <si>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</si>
  <si>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</si>
  <si>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</si>
  <si>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</si>
  <si>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</si>
  <si>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</si>
  <si>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</si>
  <si>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</si>
  <si>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</si>
  <si>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</si>
  <si>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</si>
  <si>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</si>
  <si>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</si>
  <si>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</si>
  <si>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</si>
  <si>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</si>
  <si>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</si>
  <si>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</si>
  <si>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</si>
  <si>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</si>
  <si>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</si>
  <si>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</si>
  <si>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</si>
  <si>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</si>
  <si>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</si>
  <si>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</si>
  <si>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</si>
  <si>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</si>
  <si>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</si>
  <si>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</si>
  <si>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</si>
  <si>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</si>
  <si>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</si>
  <si>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</si>
  <si>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</si>
  <si>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</si>
  <si>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</si>
  <si>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</si>
  <si>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</si>
  <si>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</si>
  <si>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</si>
  <si>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</si>
  <si>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</si>
  <si>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</si>
  <si>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</si>
  <si>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</si>
  <si>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</si>
  <si>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</si>
  <si>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</si>
  <si>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</si>
  <si>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</si>
  <si>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</si>
  <si>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</si>
  <si>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</si>
  <si>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</si>
  <si>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</si>
  <si>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</si>
  <si>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</si>
  <si>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</si>
  <si>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</si>
  <si>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</si>
  <si>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</si>
  <si>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</si>
  <si>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</si>
  <si>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</si>
  <si>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</si>
  <si>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</si>
  <si>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</si>
  <si>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</si>
  <si>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</si>
  <si>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</si>
  <si>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</si>
  <si>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</si>
  <si>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</si>
  <si>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</si>
  <si>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</si>
  <si>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</si>
  <si>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</si>
  <si>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</si>
  <si>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</si>
  <si>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</si>
  <si>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</si>
  <si>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</si>
  <si>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</si>
  <si>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</si>
  <si>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</si>
  <si>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</si>
  <si>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</si>
  <si>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</si>
  <si>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</si>
  <si>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</si>
  <si>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</si>
  <si>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</si>
  <si>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</si>
  <si>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</si>
  <si>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</si>
  <si>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</si>
  <si>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</si>
  <si>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</si>
  <si>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</si>
  <si>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</si>
  <si>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</si>
  <si>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</si>
  <si>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</si>
  <si>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</si>
  <si>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</si>
  <si>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</si>
  <si>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</si>
  <si>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</si>
  <si>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</si>
  <si>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</si>
  <si>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</si>
  <si>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</si>
  <si>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</si>
  <si>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</si>
  <si>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</si>
  <si>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</si>
  <si>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</si>
  <si>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</si>
  <si>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</si>
  <si>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</si>
  <si>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</si>
  <si>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</si>
  <si>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</si>
  <si>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</si>
  <si>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</si>
  <si>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</si>
  <si>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</si>
  <si>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</si>
  <si>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</si>
  <si>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</si>
  <si>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</si>
  <si>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</si>
  <si>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</si>
  <si>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</si>
  <si>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</si>
  <si>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</si>
  <si>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</si>
  <si>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</si>
  <si>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</si>
  <si>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</si>
  <si>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</si>
  <si>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</si>
  <si>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</si>
  <si>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</si>
  <si>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</si>
  <si>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</si>
  <si>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</si>
  <si>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</si>
  <si>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</si>
  <si>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</si>
  <si>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</si>
  <si>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</si>
  <si>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</si>
  <si>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</si>
  <si>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</si>
  <si>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</si>
  <si>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</si>
  <si>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</si>
  <si>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</si>
  <si>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</si>
  <si>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</si>
  <si>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</si>
  <si>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</si>
  <si>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</si>
  <si>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</si>
  <si>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</si>
  <si>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</si>
  <si>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</si>
  <si>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</si>
  <si>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</si>
  <si>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</si>
  <si>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</si>
  <si>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</si>
  <si>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</si>
  <si>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</si>
  <si>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</si>
  <si>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</si>
  <si>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</si>
  <si>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</si>
  <si>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</si>
  <si>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</si>
  <si>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</si>
  <si>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</si>
  <si>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</si>
  <si>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</si>
  <si>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</si>
  <si>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</si>
  <si>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</si>
  <si>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</si>
  <si>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</si>
  <si>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</si>
  <si>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</si>
  <si>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</si>
  <si>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</si>
  <si>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</si>
  <si>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</si>
  <si>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</si>
  <si>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</si>
  <si>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</si>
  <si>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</si>
  <si>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</si>
  <si>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</si>
  <si>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</si>
  <si>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</si>
  <si>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</si>
  <si>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</si>
  <si>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</si>
  <si>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</si>
  <si>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</si>
  <si>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</si>
  <si>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</si>
  <si>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</si>
  <si>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</si>
  <si>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</si>
  <si>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</si>
  <si>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</si>
  <si>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</si>
  <si>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</si>
  <si>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</si>
  <si>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</si>
  <si>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</si>
  <si>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</si>
  <si>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</si>
  <si>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</si>
  <si>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</si>
  <si>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</si>
  <si>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</si>
  <si>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</si>
  <si>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</si>
  <si>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</si>
  <si>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</si>
  <si>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</si>
  <si>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</si>
  <si>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</si>
  <si>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</si>
  <si>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</si>
  <si>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</si>
  <si>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</si>
  <si>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</si>
  <si>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</si>
  <si>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</si>
  <si>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</si>
  <si>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</si>
  <si>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</si>
  <si>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</si>
  <si>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</si>
  <si>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</si>
  <si>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</si>
  <si>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</si>
  <si>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</si>
  <si>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</si>
  <si>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</si>
  <si>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</si>
  <si>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</si>
  <si>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</si>
  <si>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</si>
  <si>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</si>
  <si>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</si>
  <si>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</si>
  <si>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</si>
  <si>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</si>
  <si>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</si>
  <si>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</si>
  <si>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</si>
  <si>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</si>
  <si>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</si>
  <si>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</si>
  <si>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</si>
  <si>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</si>
  <si>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</si>
  <si>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</si>
  <si>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</si>
  <si>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</si>
  <si>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</si>
  <si>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</si>
  <si>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</si>
  <si>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</si>
  <si>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</si>
  <si>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</si>
  <si>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</si>
  <si>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</si>
  <si>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</si>
  <si>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</si>
  <si>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</si>
  <si>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</si>
  <si>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</si>
  <si>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</si>
  <si>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</si>
  <si>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</si>
  <si>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</si>
  <si>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</si>
  <si>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</si>
  <si>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</si>
  <si>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</si>
  <si>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</si>
  <si>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</si>
  <si>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</si>
  <si>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</si>
  <si>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</si>
  <si>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</si>
  <si>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</si>
  <si>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</si>
  <si>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</si>
  <si>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</si>
  <si>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</si>
  <si>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</si>
  <si>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</si>
  <si>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</si>
  <si>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</si>
  <si>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</si>
  <si>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</si>
  <si>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</si>
  <si>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</si>
  <si>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</si>
  <si>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</si>
  <si>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</si>
  <si>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</si>
  <si>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</si>
  <si>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</si>
  <si>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</si>
  <si>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</si>
  <si>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</si>
  <si>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</si>
  <si>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</si>
  <si>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</si>
  <si>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</si>
  <si>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</si>
  <si>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</si>
  <si>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</si>
  <si>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</si>
  <si>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</si>
  <si>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</si>
  <si>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</si>
  <si>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</si>
  <si>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</si>
  <si>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</si>
  <si>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</si>
  <si>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</si>
  <si>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</si>
  <si>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</si>
  <si>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</si>
  <si>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</si>
  <si>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</si>
  <si>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</si>
  <si>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</si>
  <si>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</si>
  <si>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</si>
  <si>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</si>
  <si>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</si>
  <si>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</si>
  <si>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</si>
  <si>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</si>
  <si>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</si>
  <si>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</si>
  <si>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</si>
  <si>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</si>
  <si>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</si>
  <si>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</si>
  <si>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</si>
  <si>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</si>
  <si>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</si>
  <si>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</si>
  <si>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</si>
  <si>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</si>
  <si>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</si>
  <si>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</si>
  <si>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</si>
  <si>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</si>
  <si>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</si>
  <si>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</si>
  <si>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</si>
  <si>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</si>
  <si>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</si>
  <si>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</si>
  <si>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</si>
  <si>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</si>
  <si>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</si>
  <si>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</si>
  <si>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</si>
  <si>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</si>
  <si>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</si>
  <si>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</si>
  <si>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</si>
  <si>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</si>
  <si>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</si>
  <si>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</si>
  <si>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</si>
  <si>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</si>
  <si>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</si>
  <si>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</si>
  <si>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</si>
  <si>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</si>
  <si>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</si>
  <si>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</si>
  <si>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</si>
  <si>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</si>
  <si>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</si>
  <si>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</si>
  <si>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</si>
  <si>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</si>
  <si>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</si>
  <si>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</si>
  <si>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</si>
  <si>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</si>
  <si>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</si>
  <si>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</si>
  <si>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</si>
  <si>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</si>
  <si>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</si>
  <si>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</si>
  <si>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</si>
  <si>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</si>
  <si>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</si>
  <si>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</si>
  <si>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</si>
  <si>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</si>
  <si>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</si>
  <si>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</si>
  <si>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</si>
  <si>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</si>
  <si>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</si>
  <si>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</si>
  <si>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</si>
  <si>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</si>
  <si>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</si>
  <si>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</si>
  <si>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</si>
  <si>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</si>
  <si>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</si>
  <si>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</si>
  <si>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</si>
  <si>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</si>
  <si>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</si>
  <si>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</si>
  <si>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</si>
  <si>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</si>
  <si>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</si>
  <si>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</si>
  <si>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</si>
  <si>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</si>
  <si>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</si>
  <si>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</si>
  <si>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</si>
  <si>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</si>
  <si>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</si>
  <si>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</si>
  <si>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</si>
  <si>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</si>
  <si>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</si>
  <si>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</si>
  <si>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</si>
  <si>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</si>
  <si>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</si>
  <si>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</si>
  <si>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</si>
  <si>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</si>
  <si>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</si>
  <si>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</si>
  <si>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</si>
  <si>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</si>
  <si>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</si>
  <si>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</si>
  <si>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</si>
  <si>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</si>
  <si>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</si>
  <si>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</si>
  <si>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</si>
  <si>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</si>
  <si>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</si>
  <si>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</si>
  <si>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</si>
  <si>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</si>
  <si>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</si>
  <si>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</si>
  <si>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</si>
  <si>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</si>
  <si>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</si>
  <si>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</si>
  <si>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</si>
  <si>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</si>
  <si>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</si>
  <si>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</si>
  <si>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</si>
  <si>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</si>
  <si>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</si>
  <si>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</si>
  <si>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</si>
  <si>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</si>
  <si>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</si>
  <si>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</si>
  <si>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</si>
  <si>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</si>
  <si>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</si>
  <si>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</si>
  <si>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</si>
  <si>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</si>
  <si>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</si>
  <si>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</si>
  <si>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</si>
  <si>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</si>
  <si>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</si>
  <si>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</si>
  <si>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</si>
  <si>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</si>
  <si>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</si>
  <si>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</si>
  <si>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</si>
  <si>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</si>
  <si>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</si>
  <si>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</si>
  <si>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</si>
  <si>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</si>
  <si>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</si>
  <si>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</si>
  <si>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</si>
  <si>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</si>
  <si>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</si>
  <si>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</si>
  <si>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</si>
  <si>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</si>
  <si>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</si>
  <si>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</si>
  <si>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</si>
  <si>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</si>
  <si>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</si>
  <si>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</si>
  <si>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</si>
  <si>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</si>
  <si>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</si>
  <si>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</si>
  <si>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</si>
  <si>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</si>
  <si>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</si>
  <si>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</si>
  <si>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</si>
  <si>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</si>
  <si>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</si>
  <si>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</si>
  <si>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</si>
  <si>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</si>
  <si>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</si>
  <si>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</si>
  <si>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</si>
  <si>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</si>
  <si>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</si>
  <si>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</si>
  <si>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</si>
  <si>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</si>
  <si>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</si>
  <si>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</si>
  <si>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</si>
  <si>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</si>
  <si>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</si>
  <si>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</si>
  <si>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</si>
  <si>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</si>
  <si>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</si>
  <si>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</si>
  <si>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</si>
  <si>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</si>
  <si>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</si>
  <si>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</si>
  <si>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</si>
  <si>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</si>
  <si>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</si>
  <si>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</si>
  <si>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</si>
  <si>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</si>
  <si>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</si>
  <si>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</si>
  <si>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</si>
  <si>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</si>
  <si>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</si>
  <si>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</si>
  <si>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</si>
  <si>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</si>
  <si>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</si>
  <si>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</si>
  <si>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</si>
  <si>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</si>
  <si>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</si>
  <si>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</si>
  <si>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</si>
  <si>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</si>
  <si>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</si>
  <si>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</si>
  <si>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</si>
  <si>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</si>
  <si>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</si>
  <si>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</si>
  <si>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</si>
  <si>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</si>
  <si>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</si>
  <si>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</si>
  <si>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</si>
  <si>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</si>
  <si>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</si>
  <si>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</si>
  <si>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</si>
  <si>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</si>
  <si>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</si>
  <si>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</si>
  <si>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</si>
  <si>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</si>
  <si>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</si>
  <si>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</si>
  <si>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</si>
  <si>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</si>
  <si>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</si>
  <si>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</si>
  <si>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</si>
  <si>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</si>
  <si>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</si>
  <si>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</si>
  <si>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</si>
  <si>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</si>
  <si>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</si>
  <si>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</si>
  <si>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</si>
  <si>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</si>
  <si>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</si>
  <si>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</si>
  <si>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</si>
  <si>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</si>
  <si>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</si>
  <si>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</si>
  <si>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</si>
  <si>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</si>
  <si>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</si>
  <si>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</si>
  <si>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</si>
  <si>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</si>
  <si>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</si>
  <si>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</si>
  <si>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</si>
  <si>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</si>
  <si>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</si>
  <si>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</si>
  <si>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</si>
  <si>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</si>
  <si>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</si>
  <si>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</si>
  <si>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</si>
  <si>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</si>
  <si>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</si>
  <si>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</si>
  <si>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</si>
  <si>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</si>
  <si>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</si>
  <si>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</si>
  <si>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</si>
  <si>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</si>
  <si>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</si>
  <si>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</si>
  <si>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</si>
  <si>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</si>
  <si>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</si>
  <si>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</si>
  <si>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</si>
  <si>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</si>
  <si>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</si>
  <si>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</si>
  <si>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</si>
  <si>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</si>
  <si>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</si>
  <si>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</si>
  <si>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</si>
  <si>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</si>
  <si>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</si>
  <si>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</si>
  <si>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</si>
  <si>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</si>
  <si>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</si>
  <si>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</si>
  <si>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</si>
  <si>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</si>
  <si>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</si>
  <si>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</si>
  <si>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</si>
  <si>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</si>
  <si>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</si>
  <si>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</si>
  <si>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</si>
  <si>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</si>
  <si>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</si>
  <si>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</si>
  <si>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</si>
  <si>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</si>
  <si>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</si>
  <si>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</si>
  <si>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</si>
  <si>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</si>
  <si>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</si>
  <si>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</si>
  <si>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</si>
  <si>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</si>
  <si>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</si>
  <si>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</si>
  <si>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</si>
  <si>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</si>
  <si>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</si>
  <si>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</si>
  <si>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</si>
  <si>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</si>
  <si>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</si>
  <si>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</si>
  <si>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</si>
  <si>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</si>
  <si>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</si>
  <si>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</si>
  <si>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</si>
  <si>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</si>
  <si>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</si>
  <si>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</si>
  <si>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</si>
  <si>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</si>
  <si>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</si>
  <si>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</si>
  <si>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</si>
  <si>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</si>
  <si>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</si>
  <si>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</si>
  <si>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</si>
  <si>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</si>
  <si>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</si>
  <si>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</si>
  <si>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</si>
  <si>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</si>
  <si>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</si>
  <si>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</si>
  <si>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</si>
  <si>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</si>
  <si>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</si>
  <si>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</si>
  <si>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</si>
  <si>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</si>
  <si>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</si>
  <si>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</si>
  <si>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</si>
  <si>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</si>
  <si>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</si>
  <si>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</si>
  <si>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</si>
  <si>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</si>
  <si>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</si>
  <si>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</si>
  <si>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</si>
  <si>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</si>
  <si>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</si>
  <si>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</si>
  <si>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</si>
  <si>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</si>
  <si>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</si>
  <si>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</si>
  <si>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</si>
  <si>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</si>
  <si>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</si>
  <si>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</si>
  <si>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</si>
  <si>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</si>
  <si>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</si>
  <si>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</si>
  <si>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</si>
  <si>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</si>
  <si>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</si>
  <si>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</si>
  <si>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</si>
  <si>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</si>
  <si>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</si>
  <si>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</si>
  <si>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</si>
  <si>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</si>
  <si>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</si>
  <si>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</si>
  <si>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</si>
  <si>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</si>
  <si>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</si>
  <si>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</si>
  <si>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</si>
  <si>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</si>
  <si>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</si>
  <si>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</si>
  <si>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</si>
  <si>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</si>
  <si>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</si>
  <si>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</si>
  <si>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</si>
  <si>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</si>
  <si>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</si>
  <si>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</si>
  <si>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</si>
  <si>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</si>
  <si>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</si>
  <si>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</si>
  <si>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</si>
  <si>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</si>
  <si>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</si>
  <si>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</si>
  <si>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</si>
  <si>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</si>
  <si>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</si>
  <si>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</si>
  <si>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</si>
  <si>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</si>
  <si>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</si>
  <si>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</si>
  <si>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</si>
  <si>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</si>
  <si>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</si>
  <si>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</si>
  <si>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</si>
  <si>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</si>
  <si>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</si>
  <si>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</si>
  <si>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</si>
  <si>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</si>
  <si>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</si>
  <si>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</si>
  <si>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</si>
  <si>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</si>
  <si>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</si>
  <si>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</si>
  <si>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</si>
  <si>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</si>
  <si>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</si>
  <si>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</si>
  <si>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</si>
  <si>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</si>
  <si>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</si>
  <si>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</si>
  <si>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</si>
  <si>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</si>
  <si>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</si>
  <si>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</si>
  <si>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</si>
  <si>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</si>
  <si>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</si>
  <si>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</si>
  <si>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</si>
  <si>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</si>
  <si>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</si>
  <si>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</si>
  <si>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</si>
  <si>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</si>
  <si>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</si>
  <si>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</si>
  <si>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</si>
  <si>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</si>
  <si>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</si>
  <si>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</si>
  <si>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</si>
  <si>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</si>
  <si>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</si>
  <si>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</si>
  <si>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</si>
  <si>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</si>
  <si>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</si>
  <si>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</si>
  <si>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</si>
  <si>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</si>
  <si>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</si>
  <si>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</si>
  <si>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</si>
  <si>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</si>
  <si>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</si>
  <si>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</si>
  <si>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</si>
  <si>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</si>
  <si>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</si>
  <si>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</si>
  <si>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</si>
  <si>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</si>
  <si>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</si>
  <si>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</si>
  <si>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</si>
  <si>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</si>
  <si>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</si>
  <si>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</si>
  <si>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</si>
  <si>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</si>
  <si>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</si>
  <si>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</si>
  <si>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</si>
  <si>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</si>
  <si>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</si>
  <si>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</si>
  <si>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</si>
  <si>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</si>
  <si>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</si>
  <si>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</si>
  <si>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</si>
  <si>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</si>
  <si>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</si>
  <si>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</si>
  <si>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</si>
  <si>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</si>
  <si>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</si>
  <si>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</si>
  <si>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</si>
  <si>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</si>
  <si>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</si>
  <si>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</si>
  <si>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</si>
  <si>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</si>
  <si>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</si>
  <si>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</si>
  <si>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</si>
  <si>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</si>
  <si>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</si>
  <si>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</si>
  <si>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</si>
  <si>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</si>
  <si>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</si>
  <si>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</si>
  <si>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</si>
  <si>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</si>
  <si>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</si>
  <si>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</si>
  <si>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</si>
  <si>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</si>
  <si>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</si>
  <si>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</si>
  <si>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</si>
  <si>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</si>
  <si>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</si>
  <si>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</si>
  <si>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</si>
  <si>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</si>
  <si>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</si>
  <si>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</si>
  <si>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</si>
  <si>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</si>
  <si>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</si>
  <si>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</si>
  <si>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</si>
  <si>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</si>
  <si>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</si>
  <si>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</si>
  <si>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</si>
  <si>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</si>
  <si>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</si>
  <si>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</si>
  <si>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</si>
  <si>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</si>
  <si>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</si>
  <si>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</si>
  <si>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</si>
  <si>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</si>
  <si>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</si>
  <si>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</si>
  <si>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</si>
  <si>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</si>
  <si>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</si>
  <si>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</si>
  <si>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</si>
  <si>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</si>
  <si>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</si>
  <si>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</si>
  <si>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</si>
  <si>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</si>
  <si>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</si>
  <si>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</si>
  <si>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</si>
  <si>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</si>
  <si>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</si>
  <si>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</si>
  <si>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</si>
  <si>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</si>
  <si>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</si>
  <si>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</si>
  <si>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</si>
  <si>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</si>
  <si>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</si>
  <si>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</si>
  <si>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</si>
  <si>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</si>
  <si>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</si>
  <si>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</si>
  <si>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</si>
  <si>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</si>
  <si>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</si>
  <si>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</si>
  <si>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</si>
  <si>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</si>
  <si>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</si>
  <si>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</si>
  <si>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</si>
  <si>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</si>
  <si>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</si>
  <si>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</si>
  <si>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</si>
  <si>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</si>
  <si>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</si>
  <si>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</si>
  <si>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</si>
  <si>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</si>
  <si>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</si>
  <si>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</si>
  <si>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</si>
  <si>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</si>
  <si>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</si>
  <si>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</si>
  <si>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</si>
  <si>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</si>
  <si>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</si>
  <si>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</si>
  <si>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</si>
  <si>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</si>
  <si>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</si>
  <si>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</si>
  <si>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</si>
  <si>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</si>
  <si>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</si>
  <si>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</si>
  <si>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</si>
  <si>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</si>
  <si>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</si>
  <si>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</si>
  <si>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</si>
  <si>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</si>
  <si>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</si>
  <si>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</si>
  <si>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</si>
  <si>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</si>
  <si>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</si>
  <si>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</si>
  <si>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</si>
  <si>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</si>
  <si>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</si>
  <si>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</si>
  <si>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</si>
  <si>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</si>
  <si>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</si>
  <si>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</si>
  <si>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</si>
  <si>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</si>
  <si>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</si>
  <si>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</si>
  <si>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</si>
  <si>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</si>
  <si>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</si>
  <si>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</si>
  <si>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</si>
  <si>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</si>
  <si>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</si>
  <si>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</si>
  <si>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</si>
  <si>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</si>
  <si>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</si>
  <si>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</si>
  <si>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</si>
  <si>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</si>
  <si>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</si>
  <si>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</si>
  <si>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</si>
  <si>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</si>
  <si>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</si>
  <si>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</si>
  <si>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</si>
  <si>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</si>
  <si>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</si>
  <si>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</si>
  <si>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</si>
  <si>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</si>
  <si>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</si>
  <si>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</si>
  <si>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</si>
  <si>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</si>
  <si>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</si>
  <si>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</si>
  <si>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</si>
  <si>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</si>
  <si>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</si>
  <si>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</si>
  <si>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</si>
  <si>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</si>
  <si>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</si>
  <si>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</si>
  <si>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</si>
  <si>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</si>
  <si>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</si>
  <si>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</si>
  <si>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</si>
  <si>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</si>
  <si>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</si>
  <si>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</si>
  <si>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</si>
  <si>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</si>
  <si>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</si>
  <si>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</si>
  <si>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</si>
  <si>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</si>
  <si>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</si>
  <si>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</si>
  <si>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</si>
  <si>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</si>
  <si>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</si>
  <si>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</si>
  <si>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</si>
  <si>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</si>
  <si>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</si>
  <si>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</si>
  <si>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</si>
  <si>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</si>
  <si>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</si>
  <si>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</si>
  <si>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</si>
  <si>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</si>
  <si>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</si>
  <si>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</si>
  <si>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</si>
  <si>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</si>
  <si>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</si>
  <si>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</si>
  <si>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</si>
  <si>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</si>
  <si>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</si>
  <si>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</si>
  <si>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</si>
  <si>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</si>
  <si>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</si>
  <si>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</si>
  <si>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</si>
  <si>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</si>
  <si>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</si>
  <si>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</si>
  <si>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</si>
  <si>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</si>
  <si>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</si>
  <si>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</si>
  <si>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</si>
  <si>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</si>
  <si>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</si>
  <si>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</si>
  <si>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</si>
  <si>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</si>
  <si>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</si>
  <si>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</si>
  <si>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</si>
  <si>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</si>
  <si>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</si>
  <si>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</si>
  <si>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</si>
  <si>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</si>
  <si>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</si>
  <si>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</si>
  <si>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</si>
  <si>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</si>
  <si>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</si>
  <si>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</si>
  <si>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</si>
  <si>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</si>
  <si>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</si>
  <si>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</si>
  <si>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</si>
  <si>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</si>
  <si>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</si>
  <si>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</si>
  <si>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</si>
  <si>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</si>
  <si>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</si>
  <si>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</si>
  <si>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</si>
  <si>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</si>
  <si>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</si>
  <si>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</si>
  <si>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</si>
  <si>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</si>
  <si>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</si>
  <si>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</si>
  <si>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</si>
  <si>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</si>
  <si>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</si>
  <si>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</si>
  <si>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</si>
  <si>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</si>
  <si>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</si>
  <si>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</si>
  <si>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</si>
  <si>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</si>
  <si>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</si>
  <si>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</si>
  <si>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</si>
  <si>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</si>
  <si>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</si>
  <si>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</si>
  <si>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</si>
  <si>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</si>
  <si>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</si>
  <si>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</si>
  <si>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</si>
  <si>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</si>
  <si>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</si>
  <si>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</si>
  <si>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</si>
  <si>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</si>
  <si>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</si>
  <si>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</si>
  <si>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</si>
  <si>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</si>
  <si>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</si>
  <si>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</si>
  <si>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</si>
  <si>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</si>
  <si>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</si>
  <si>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</si>
  <si>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</si>
  <si>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</si>
  <si>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</si>
  <si>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</si>
  <si>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</si>
  <si>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</si>
  <si>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</si>
  <si>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</si>
  <si>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</si>
  <si>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</si>
  <si>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</si>
  <si>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</si>
  <si>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</si>
  <si>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</si>
  <si>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</si>
  <si>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</si>
  <si>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</si>
  <si>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</si>
  <si>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</si>
  <si>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</si>
  <si>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</si>
  <si>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</si>
  <si>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</si>
  <si>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</si>
  <si>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</si>
  <si>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</si>
  <si>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</si>
  <si>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</si>
  <si>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</si>
  <si>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</si>
  <si>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</si>
  <si>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</si>
  <si>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</si>
  <si>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</si>
  <si>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</si>
  <si>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</si>
  <si>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</si>
  <si>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</si>
  <si>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</si>
  <si>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</si>
  <si>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</si>
  <si>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</si>
  <si>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</si>
  <si>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</si>
  <si>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</si>
  <si>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</si>
  <si>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</si>
  <si>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</si>
  <si>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</si>
  <si>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</si>
  <si>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</si>
  <si>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</si>
  <si>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</si>
  <si>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</si>
  <si>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</si>
  <si>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</si>
  <si>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</si>
  <si>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</si>
  <si>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</si>
  <si>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</si>
  <si>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</si>
  <si>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</si>
  <si>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</si>
  <si>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</si>
  <si>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</si>
  <si>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</si>
  <si>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</si>
  <si>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</si>
  <si>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</si>
  <si>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</si>
  <si>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</si>
  <si>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</si>
  <si>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</si>
  <si>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</si>
  <si>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</si>
  <si>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</si>
  <si>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</si>
  <si>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</si>
  <si>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</si>
  <si>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</si>
  <si>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</si>
  <si>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</si>
  <si>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</si>
  <si>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</si>
  <si>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</si>
  <si>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</si>
  <si>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</si>
  <si>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</si>
  <si>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</si>
  <si>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</si>
  <si>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</si>
  <si>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</si>
  <si>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</si>
  <si>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</si>
  <si>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</si>
  <si>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</si>
  <si>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</si>
  <si>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</si>
  <si>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</si>
  <si>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</si>
  <si>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</si>
  <si>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</si>
  <si>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</si>
  <si>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</si>
  <si>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</si>
  <si>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</si>
  <si>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</si>
  <si>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</si>
  <si>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</si>
  <si>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</si>
  <si>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</si>
  <si>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</si>
  <si>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</si>
  <si>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</si>
  <si>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</si>
  <si>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</si>
  <si>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</si>
  <si>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</si>
  <si>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</si>
  <si>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</si>
  <si>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</si>
  <si>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</si>
  <si>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</si>
  <si>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</si>
  <si>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</si>
  <si>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</si>
  <si>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</si>
  <si>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</si>
  <si>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</si>
  <si>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</si>
  <si>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</si>
  <si>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</si>
  <si>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</si>
  <si>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</si>
  <si>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</si>
  <si>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</si>
  <si>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</si>
  <si>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</si>
  <si>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</si>
  <si>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</si>
  <si>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</si>
  <si>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</si>
  <si>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</si>
  <si>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</si>
  <si>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</si>
  <si>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</si>
  <si>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</si>
  <si>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</si>
  <si>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</si>
  <si>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</si>
  <si>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</si>
  <si>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</si>
  <si>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</si>
  <si>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</si>
  <si>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</si>
  <si>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</si>
  <si>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</si>
  <si>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</si>
  <si>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</si>
  <si>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</si>
  <si>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</si>
  <si>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</si>
  <si>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</si>
  <si>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</si>
  <si>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</si>
  <si>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</si>
  <si>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</si>
  <si>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</si>
  <si>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</si>
  <si>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</si>
  <si>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</si>
  <si>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</si>
  <si>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</si>
  <si>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</si>
  <si>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</si>
  <si>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</si>
  <si>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</si>
  <si>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</si>
  <si>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</si>
  <si>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</si>
  <si>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</si>
  <si>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</si>
  <si>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</si>
  <si>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</si>
  <si>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</si>
  <si>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</si>
  <si>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</si>
  <si>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</si>
  <si>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</si>
  <si>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</si>
  <si>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</si>
  <si>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</si>
  <si>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</si>
  <si>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</si>
  <si>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</si>
  <si>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</si>
  <si>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</si>
  <si>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</si>
  <si>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</si>
  <si>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</si>
  <si>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</si>
  <si>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</si>
  <si>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</si>
  <si>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</si>
  <si>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</si>
  <si>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</si>
  <si>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</si>
  <si>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</si>
  <si>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</si>
  <si>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</si>
  <si>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</si>
  <si>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</si>
  <si>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</si>
  <si>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</si>
  <si>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</si>
  <si>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</si>
  <si>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</si>
  <si>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</si>
  <si>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</si>
  <si>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</si>
  <si>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</si>
  <si>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</si>
  <si>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</si>
  <si>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</si>
  <si>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</si>
  <si>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</si>
  <si>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</si>
  <si>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</si>
  <si>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</si>
  <si>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</si>
  <si>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</si>
  <si>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</si>
  <si>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</si>
  <si>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</si>
  <si>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</si>
  <si>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</si>
  <si>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</si>
  <si>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</si>
  <si>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</si>
  <si>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</si>
  <si>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</si>
  <si>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</si>
  <si>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</si>
  <si>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</si>
  <si>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</si>
  <si>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</si>
  <si>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</si>
  <si>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</si>
  <si>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</si>
  <si>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</si>
  <si>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</si>
  <si>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</si>
  <si>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</si>
  <si>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</si>
  <si>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</si>
  <si>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</si>
  <si>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</si>
  <si>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</si>
  <si>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</si>
  <si>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</si>
  <si>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</si>
  <si>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</si>
  <si>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</si>
  <si>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</si>
  <si>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</si>
  <si>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</si>
  <si>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</si>
  <si>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</si>
  <si>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</si>
  <si>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</si>
  <si>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</si>
  <si>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</si>
  <si>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</si>
  <si>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</si>
  <si>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</si>
  <si>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</si>
  <si>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</si>
  <si>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</si>
  <si>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</si>
  <si>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</si>
  <si>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</si>
  <si>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</si>
  <si>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</si>
  <si>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</si>
  <si>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</si>
  <si>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</si>
  <si>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</si>
  <si>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</si>
  <si>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</si>
  <si>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</si>
  <si>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</si>
  <si>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</si>
  <si>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</si>
  <si>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</si>
  <si>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</si>
  <si>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</si>
  <si>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</si>
  <si>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</si>
  <si>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</si>
  <si>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</si>
  <si>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</si>
  <si>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</si>
  <si>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</si>
  <si>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</si>
  <si>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</si>
  <si>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</si>
  <si>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</si>
  <si>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</si>
  <si>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</si>
  <si>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</si>
  <si>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</si>
  <si>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</si>
  <si>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</si>
  <si>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</si>
  <si>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</si>
  <si>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</si>
  <si>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</si>
  <si>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</si>
  <si>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</si>
  <si>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</si>
  <si>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</si>
  <si>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</si>
  <si>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</si>
  <si>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</si>
  <si>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</si>
  <si>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</si>
  <si>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</si>
  <si>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</si>
  <si>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</si>
  <si>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</si>
  <si>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</si>
  <si>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</si>
  <si>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</si>
  <si>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</si>
  <si>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</si>
  <si>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</si>
  <si>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</si>
  <si>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</si>
  <si>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</si>
  <si>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</si>
  <si>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</si>
  <si>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</si>
  <si>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</si>
  <si>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</si>
  <si>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</si>
  <si>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</si>
  <si>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</si>
  <si>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</si>
  <si>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</si>
  <si>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</si>
  <si>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</si>
  <si>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</si>
  <si>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</si>
  <si>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</si>
  <si>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</si>
  <si>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</si>
  <si>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</si>
  <si>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</si>
  <si>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</si>
  <si>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</si>
  <si>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</si>
  <si>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</si>
  <si>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</si>
  <si>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</si>
  <si>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</si>
  <si>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</si>
  <si>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</si>
  <si>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</si>
  <si>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</si>
  <si>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</si>
  <si>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</si>
  <si>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</si>
  <si>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</si>
  <si>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</si>
  <si>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</si>
  <si>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</si>
  <si>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</si>
  <si>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</si>
  <si>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</si>
  <si>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</si>
  <si>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</si>
  <si>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</si>
  <si>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</si>
  <si>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</si>
  <si>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</si>
  <si>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</si>
  <si>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</si>
  <si>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</si>
  <si>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</si>
  <si>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</si>
  <si>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</si>
  <si>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</si>
  <si>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</si>
  <si>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</si>
  <si>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</si>
  <si>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</si>
  <si>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</si>
  <si>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</si>
  <si>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</si>
  <si>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</si>
  <si>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</si>
  <si>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</si>
  <si>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</si>
  <si>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</si>
  <si>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</si>
  <si>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</si>
  <si>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</si>
  <si>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</si>
  <si>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</si>
  <si>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</si>
  <si>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</si>
  <si>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</si>
  <si>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</si>
  <si>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</si>
  <si>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</si>
  <si>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</si>
  <si>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</si>
  <si>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</si>
  <si>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</si>
  <si>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</si>
  <si>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</si>
  <si>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</si>
  <si>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</si>
  <si>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</si>
  <si>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</si>
  <si>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</si>
  <si>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</si>
  <si>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</si>
  <si>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</si>
  <si>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</si>
  <si>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</si>
  <si>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</si>
  <si>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</si>
  <si>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</si>
  <si>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</si>
  <si>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</si>
  <si>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</si>
  <si>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</si>
  <si>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</si>
  <si>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</si>
  <si>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</si>
  <si>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</si>
  <si>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</si>
  <si>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</si>
  <si>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</si>
  <si>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</si>
  <si>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</si>
  <si>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</si>
  <si>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</si>
  <si>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</si>
  <si>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</si>
  <si>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</si>
  <si>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</si>
  <si>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</si>
  <si>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</si>
  <si>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</si>
  <si>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</si>
  <si>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</si>
  <si>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</si>
  <si>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</si>
  <si>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</si>
  <si>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</si>
  <si>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</si>
  <si>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</si>
  <si>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</si>
  <si>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</si>
  <si>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</si>
  <si>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</si>
  <si>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</si>
  <si>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</si>
  <si>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</si>
  <si>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</si>
  <si>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</si>
  <si>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</si>
  <si>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</si>
  <si>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</si>
  <si>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</si>
  <si>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</si>
  <si>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</si>
  <si>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</si>
  <si>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</si>
  <si>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</si>
  <si>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</si>
  <si>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</si>
  <si>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</si>
  <si>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</si>
  <si>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</si>
  <si>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</si>
  <si>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</si>
  <si>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</si>
  <si>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</si>
  <si>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</si>
  <si>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</si>
  <si>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</si>
  <si>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</si>
  <si>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</si>
  <si>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</si>
  <si>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</si>
  <si>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</si>
  <si>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</si>
  <si>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</si>
  <si>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</si>
  <si>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</si>
  <si>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</si>
  <si>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</si>
  <si>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</si>
  <si>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</si>
  <si>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</si>
  <si>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</si>
  <si>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</si>
  <si>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</si>
  <si>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</si>
  <si>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</si>
  <si>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</si>
  <si>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</si>
  <si>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</si>
  <si>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</si>
  <si>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</si>
  <si>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</si>
  <si>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</si>
  <si>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</si>
  <si>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</si>
  <si>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</si>
  <si>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</si>
  <si>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</si>
  <si>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</si>
  <si>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</si>
  <si>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</si>
  <si>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</si>
  <si>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</si>
  <si>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</si>
  <si>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</si>
  <si>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</si>
  <si>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</si>
  <si>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</si>
  <si>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</si>
  <si>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</si>
  <si>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</si>
  <si>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</si>
  <si>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</si>
  <si>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</si>
  <si>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</si>
  <si>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</si>
  <si>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</si>
  <si>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</si>
  <si>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</si>
  <si>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</si>
  <si>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</si>
  <si>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</si>
  <si>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</si>
  <si>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</si>
  <si>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</si>
  <si>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</si>
  <si>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</si>
  <si>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</si>
  <si>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</si>
  <si>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</si>
  <si>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</si>
  <si>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</si>
  <si>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</si>
  <si>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</si>
  <si>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</si>
  <si>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</si>
  <si>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</si>
  <si>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</si>
  <si>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</si>
  <si>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</si>
  <si>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</si>
  <si>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</si>
  <si>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</si>
  <si>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</si>
  <si>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</si>
  <si>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</si>
  <si>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</si>
  <si>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</si>
  <si>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</si>
  <si>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</si>
  <si>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</si>
  <si>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</si>
  <si>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</si>
  <si>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</si>
  <si>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</si>
  <si>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</si>
  <si>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</si>
  <si>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</si>
  <si>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</si>
  <si>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</si>
  <si>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</si>
  <si>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</si>
  <si>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</si>
  <si>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</si>
  <si>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</si>
  <si>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</si>
  <si>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</si>
  <si>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</si>
  <si>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</si>
  <si>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</si>
  <si>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</si>
  <si>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</si>
  <si>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</si>
  <si>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</si>
  <si>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</si>
  <si>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</si>
  <si>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</si>
  <si>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</si>
  <si>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</si>
  <si>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</si>
  <si>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</si>
  <si>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</si>
  <si>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</si>
  <si>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</si>
  <si>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</si>
  <si>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</si>
  <si>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</si>
  <si>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</si>
  <si>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</si>
  <si>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</si>
  <si>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</si>
  <si>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</si>
  <si>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</si>
  <si>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</si>
  <si>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</si>
  <si>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</si>
  <si>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</si>
  <si>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</si>
  <si>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</si>
  <si>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</si>
  <si>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</si>
  <si>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</si>
  <si>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</si>
  <si>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</si>
  <si>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</si>
  <si>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</si>
  <si>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</si>
  <si>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</si>
  <si>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</si>
  <si>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</si>
  <si>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</si>
  <si>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</si>
  <si>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</si>
  <si>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</si>
  <si>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</si>
  <si>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</si>
  <si>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</si>
  <si>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</si>
  <si>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</si>
  <si>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</si>
  <si>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</si>
  <si>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</si>
  <si>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</si>
  <si>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</si>
  <si>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</si>
  <si>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</si>
  <si>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</si>
  <si>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</si>
  <si>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</si>
  <si>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</si>
  <si>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</si>
  <si>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</si>
  <si>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</si>
  <si>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</si>
  <si>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</si>
  <si>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</si>
  <si>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</si>
  <si>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</si>
  <si>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</si>
  <si>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</si>
  <si>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</si>
  <si>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</si>
  <si>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</si>
  <si>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</si>
  <si>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</si>
  <si>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</si>
  <si>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</si>
  <si>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</si>
  <si>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</si>
  <si>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</si>
  <si>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</si>
  <si>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</si>
  <si>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</si>
  <si>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</si>
  <si>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</si>
  <si>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</si>
  <si>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</si>
  <si>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</si>
  <si>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</si>
  <si>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</si>
  <si>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</si>
  <si>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</si>
  <si>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</si>
  <si>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</si>
  <si>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</si>
  <si>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</si>
  <si>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</si>
  <si>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</si>
  <si>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</si>
  <si>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</si>
  <si>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</si>
  <si>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</si>
  <si>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</si>
  <si>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</si>
  <si>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</si>
  <si>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</si>
  <si>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</si>
  <si>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</si>
  <si>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</si>
  <si>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</si>
  <si>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</si>
  <si>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</si>
  <si>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</si>
  <si>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</si>
  <si>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</si>
  <si>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</si>
  <si>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</si>
  <si>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</si>
  <si>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</si>
  <si>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</si>
  <si>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</si>
  <si>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</si>
  <si>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</si>
  <si>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</si>
  <si>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</si>
  <si>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</si>
  <si>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</si>
  <si>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</si>
  <si>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</si>
  <si>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</si>
  <si>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</si>
  <si>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</si>
  <si>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</si>
  <si>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</si>
  <si>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</si>
  <si>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</si>
  <si>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</si>
  <si>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</si>
  <si>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</si>
  <si>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</si>
  <si>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</si>
  <si>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</si>
  <si>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</si>
  <si>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</si>
  <si>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</si>
  <si>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</si>
  <si>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</si>
  <si>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</si>
  <si>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</si>
  <si>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</si>
  <si>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</si>
  <si>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</si>
  <si>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</si>
  <si>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</si>
  <si>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</si>
  <si>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</si>
  <si>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</si>
  <si>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</si>
  <si>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</si>
  <si>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</si>
  <si>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</si>
  <si>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</si>
  <si>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</si>
  <si>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</si>
  <si>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</si>
  <si>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</si>
  <si>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</si>
  <si>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</si>
  <si>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</si>
  <si>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</si>
  <si>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</si>
  <si>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</si>
  <si>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</si>
  <si>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</si>
  <si>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</si>
  <si>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</si>
  <si>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</si>
  <si>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</si>
  <si>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</si>
  <si>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</si>
  <si>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</si>
  <si>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</si>
  <si>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</si>
  <si>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</si>
  <si>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</si>
  <si>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</si>
  <si>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</si>
  <si>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</si>
  <si>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</si>
  <si>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</si>
  <si>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</si>
  <si>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</si>
  <si>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</si>
  <si>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</si>
  <si>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</si>
  <si>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</si>
  <si>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</si>
  <si>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</si>
  <si>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</si>
  <si>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</si>
  <si>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</si>
  <si>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</si>
  <si>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</si>
  <si>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</si>
  <si>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</si>
  <si>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</si>
  <si>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</si>
  <si>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</si>
  <si>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</si>
  <si>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</si>
  <si>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</si>
  <si>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</si>
  <si>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</si>
  <si>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</si>
  <si>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</si>
  <si>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</si>
  <si>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</si>
  <si>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</si>
  <si>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</si>
  <si>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</si>
  <si>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</si>
  <si>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</si>
  <si>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</si>
  <si>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</si>
  <si>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</si>
  <si>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</si>
  <si>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</si>
  <si>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</si>
  <si>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</si>
  <si>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</si>
  <si>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</si>
  <si>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</si>
  <si>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</si>
  <si>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</si>
  <si>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</si>
  <si>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</si>
  <si>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</si>
  <si>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</si>
  <si>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</si>
  <si>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</si>
  <si>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</si>
  <si>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</si>
  <si>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</si>
  <si>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</si>
  <si>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</si>
  <si>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</si>
  <si>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</si>
  <si>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</si>
  <si>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</si>
  <si>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</si>
  <si>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</si>
  <si>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</si>
  <si>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</si>
  <si>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</si>
  <si>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</si>
  <si>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</si>
  <si>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</si>
  <si>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</si>
  <si>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</si>
  <si>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</si>
  <si>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</si>
  <si>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</si>
  <si>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</si>
  <si>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</si>
  <si>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</si>
  <si>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</si>
  <si>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</si>
  <si>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</si>
  <si>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</si>
  <si>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</si>
  <si>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</si>
  <si>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</si>
  <si>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</si>
  <si>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</si>
  <si>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</si>
  <si>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</si>
  <si>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</si>
  <si>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</si>
  <si>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</si>
  <si>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</si>
  <si>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</si>
  <si>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</si>
  <si>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</si>
  <si>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</si>
  <si>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</si>
  <si>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</si>
  <si>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</si>
  <si>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</si>
  <si>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</si>
  <si>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</si>
  <si>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</si>
  <si>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</si>
  <si>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</si>
  <si>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</si>
  <si>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</si>
  <si>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</si>
  <si>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</si>
  <si>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</si>
  <si>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</si>
  <si>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</si>
  <si>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</si>
  <si>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</si>
  <si>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</si>
  <si>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</si>
  <si>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</si>
  <si>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</si>
  <si>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</si>
  <si>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</si>
  <si>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</si>
  <si>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</si>
  <si>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</si>
  <si>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</si>
  <si>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</si>
  <si>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</si>
  <si>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</si>
  <si>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</si>
  <si>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</si>
  <si>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</si>
  <si>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</si>
  <si>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</si>
  <si>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</si>
  <si>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</si>
  <si>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</si>
  <si>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</si>
  <si>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</si>
  <si>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</si>
  <si>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</si>
  <si>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</si>
  <si>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</si>
  <si>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</si>
  <si>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</si>
  <si>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</si>
  <si>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</si>
  <si>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</si>
  <si>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</si>
  <si>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</si>
  <si>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</si>
  <si>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</si>
  <si>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</si>
  <si>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</si>
  <si>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</si>
  <si>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</si>
  <si>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</si>
  <si>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</si>
  <si>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</si>
  <si>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</si>
  <si>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</si>
  <si>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</si>
  <si>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</si>
  <si>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</si>
  <si>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</si>
  <si>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</si>
  <si>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</si>
  <si>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</si>
  <si>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</si>
  <si>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</si>
  <si>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</si>
  <si>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</si>
  <si>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</si>
  <si>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</si>
  <si>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</si>
  <si>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</si>
  <si>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</si>
  <si>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</si>
  <si>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</si>
  <si>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</si>
  <si>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</si>
  <si>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</si>
  <si>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</si>
  <si>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</si>
  <si>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</si>
  <si>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</si>
  <si>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</si>
  <si>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</si>
  <si>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</si>
  <si>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</si>
  <si>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</si>
  <si>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</si>
  <si>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</si>
  <si>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</si>
  <si>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</si>
  <si>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</si>
  <si>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</si>
  <si>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</si>
  <si>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</si>
  <si>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</si>
  <si>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</si>
  <si>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</si>
  <si>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</si>
  <si>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</si>
  <si>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</si>
  <si>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</si>
  <si>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</si>
  <si>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</si>
  <si>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</si>
  <si>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</si>
  <si>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</si>
  <si>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</si>
  <si>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</si>
  <si>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</si>
  <si>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</si>
  <si>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</si>
  <si>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</si>
  <si>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</si>
  <si>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</si>
  <si>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</si>
  <si>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</si>
  <si>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</si>
  <si>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</si>
  <si>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</si>
  <si>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</si>
  <si>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</si>
  <si>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</si>
  <si>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</si>
  <si>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</si>
  <si>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</si>
  <si>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</si>
  <si>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</si>
  <si>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</si>
  <si>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</si>
  <si>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</si>
  <si>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</si>
  <si>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</si>
  <si>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</si>
  <si>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</si>
  <si>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</si>
  <si>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</si>
  <si>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</si>
  <si>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</si>
  <si>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</si>
  <si>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</si>
  <si>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</si>
  <si>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</si>
  <si>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</si>
  <si>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</si>
  <si>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</si>
  <si>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</si>
  <si>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</si>
  <si>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</si>
  <si>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</si>
  <si>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</si>
  <si>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</si>
  <si>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</si>
  <si>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</si>
  <si>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</si>
  <si>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</si>
  <si>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</si>
  <si>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</si>
  <si>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</si>
  <si>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</si>
  <si>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</si>
  <si>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</si>
  <si>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</si>
  <si>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</si>
  <si>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</si>
  <si>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</si>
  <si>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</si>
  <si>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</si>
  <si>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</si>
  <si>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</si>
  <si>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</si>
  <si>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</si>
  <si>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</si>
  <si>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</si>
  <si>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</si>
  <si>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</si>
  <si>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</si>
  <si>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</si>
  <si>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</si>
  <si>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</si>
  <si>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</si>
  <si>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</si>
  <si>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</si>
  <si>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</si>
  <si>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</si>
  <si>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</si>
  <si>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</si>
  <si>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</si>
  <si>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</si>
  <si>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</si>
  <si>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</si>
  <si>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</si>
  <si>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</si>
  <si>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</si>
  <si>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</si>
  <si>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</si>
  <si>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</si>
  <si>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</si>
  <si>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</si>
  <si>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</si>
  <si>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</si>
  <si>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</si>
  <si>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</si>
  <si>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</si>
  <si>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</si>
  <si>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</si>
  <si>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</si>
  <si>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</si>
  <si>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</si>
  <si>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</si>
  <si>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</si>
  <si>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</si>
  <si>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</si>
  <si>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</si>
  <si>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</si>
  <si>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</si>
  <si>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</si>
  <si>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</si>
  <si>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</si>
  <si>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</si>
  <si>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</si>
  <si>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</si>
  <si>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</si>
  <si>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</si>
  <si>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</si>
  <si>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</si>
  <si>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</si>
  <si>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</si>
  <si>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</si>
  <si>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</si>
  <si>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</si>
  <si>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</si>
  <si>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</si>
  <si>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</si>
  <si>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</si>
  <si>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</si>
  <si>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</si>
  <si>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</si>
  <si>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</si>
  <si>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</si>
  <si>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</si>
  <si>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</si>
  <si>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</si>
  <si>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</si>
  <si>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</si>
  <si>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</si>
  <si>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</si>
  <si>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</si>
  <si>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</si>
  <si>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</si>
  <si>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</si>
  <si>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</si>
  <si>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</si>
  <si>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</si>
  <si>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</si>
  <si>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</si>
  <si>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</si>
  <si>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</si>
  <si>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</si>
  <si>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</si>
  <si>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</si>
  <si>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</si>
  <si>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</si>
  <si>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</si>
  <si>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</si>
  <si>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</si>
  <si>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</si>
  <si>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</si>
  <si>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</si>
  <si>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</si>
  <si>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</si>
  <si>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</si>
  <si>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</si>
  <si>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</si>
  <si>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</si>
  <si>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</si>
  <si>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</si>
  <si>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</si>
  <si>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</si>
  <si>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</si>
  <si>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</si>
  <si>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</si>
  <si>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</si>
  <si>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</si>
  <si>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</si>
  <si>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</si>
  <si>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</si>
  <si>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</si>
  <si>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</si>
  <si>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</si>
  <si>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</si>
  <si>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</si>
  <si>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</si>
  <si>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</si>
  <si>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</si>
  <si>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</si>
  <si>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</si>
  <si>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</si>
  <si>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</si>
  <si>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</si>
  <si>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</si>
  <si>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</si>
  <si>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</si>
  <si>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</si>
  <si>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</si>
  <si>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</si>
  <si>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</si>
  <si>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</si>
  <si>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</si>
  <si>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</si>
  <si>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</si>
  <si>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</si>
  <si>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</si>
  <si>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</si>
  <si>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</si>
  <si>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</si>
  <si>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</si>
  <si>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</si>
  <si>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</si>
  <si>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</si>
  <si>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</si>
  <si>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</si>
  <si>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</si>
  <si>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</si>
  <si>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</si>
  <si>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</si>
  <si>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</si>
  <si>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</si>
  <si>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</si>
  <si>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</si>
  <si>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</si>
  <si>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</si>
  <si>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</si>
  <si>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</si>
  <si>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</si>
  <si>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</si>
  <si>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</si>
  <si>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</si>
  <si>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</si>
  <si>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</si>
  <si>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</si>
  <si>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</si>
  <si>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</si>
  <si>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</si>
  <si>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</si>
  <si>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</si>
  <si>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</si>
  <si>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</si>
  <si>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</si>
  <si>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</si>
  <si>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</si>
  <si>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</si>
  <si>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</si>
  <si>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</si>
  <si>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</si>
  <si>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</si>
  <si>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</si>
  <si>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</si>
  <si>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</si>
  <si>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</si>
  <si>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</si>
  <si>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</si>
  <si>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</si>
  <si>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</si>
  <si>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</si>
  <si>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</si>
  <si>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</si>
  <si>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</si>
  <si>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</si>
  <si>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</si>
  <si>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</si>
  <si>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</si>
  <si>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</si>
  <si>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</si>
  <si>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</si>
  <si>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</si>
  <si>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</si>
  <si>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</si>
  <si>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</si>
  <si>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</si>
  <si>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</si>
  <si>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</si>
  <si>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</si>
  <si>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</si>
  <si>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</si>
  <si>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</si>
  <si>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</si>
  <si>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</si>
  <si>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</si>
  <si>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</si>
  <si>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</si>
  <si>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</si>
  <si>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</si>
  <si>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</si>
  <si>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</si>
  <si>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</si>
  <si>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</si>
  <si>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</si>
  <si>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</si>
  <si>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</si>
  <si>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</si>
  <si>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</si>
  <si>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</si>
  <si>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</si>
  <si>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</si>
  <si>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</si>
  <si>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</si>
  <si>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</si>
  <si>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</si>
  <si>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</si>
  <si>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</si>
  <si>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</si>
  <si>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</si>
  <si>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</si>
  <si>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</si>
  <si>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</si>
  <si>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</si>
  <si>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</si>
  <si>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</si>
  <si>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</si>
  <si>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</si>
  <si>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</si>
  <si>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</si>
  <si>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</si>
  <si>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</si>
  <si>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</si>
  <si>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</si>
  <si>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</si>
  <si>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</si>
  <si>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</si>
  <si>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</si>
  <si>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</si>
  <si>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</si>
  <si>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</si>
  <si>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</si>
  <si>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</si>
  <si>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</si>
  <si>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</si>
  <si>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</si>
  <si>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</si>
  <si>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</si>
  <si>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</si>
  <si>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</si>
  <si>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</si>
  <si>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</si>
  <si>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</si>
  <si>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</si>
  <si>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</si>
  <si>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</si>
  <si>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</si>
  <si>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</si>
  <si>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</si>
  <si>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</si>
  <si>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</si>
  <si>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</si>
  <si>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</si>
  <si>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</si>
  <si>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</si>
  <si>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</si>
  <si>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</si>
  <si>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</si>
  <si>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</si>
  <si>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</si>
  <si>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</si>
  <si>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</si>
  <si>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</si>
  <si>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</si>
  <si>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</si>
  <si>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</si>
  <si>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</si>
  <si>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</si>
  <si>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</si>
  <si>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</si>
  <si>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</si>
  <si>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</si>
  <si>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</si>
  <si>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</si>
  <si>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</si>
  <si>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</si>
  <si>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</si>
  <si>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</si>
  <si>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</si>
  <si>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</si>
  <si>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</si>
  <si>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</si>
  <si>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</si>
  <si>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</si>
  <si>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</si>
  <si>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</si>
  <si>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</si>
  <si>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</si>
  <si>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</si>
  <si>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</si>
  <si>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</si>
  <si>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</si>
  <si>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</si>
  <si>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</si>
  <si>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</si>
  <si>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</si>
  <si>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</si>
  <si>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</si>
  <si>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</si>
  <si>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</si>
  <si>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</si>
  <si>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</si>
  <si>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</si>
  <si>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</si>
  <si>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</si>
  <si>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</si>
  <si>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</si>
  <si>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</si>
  <si>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</si>
  <si>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</si>
  <si>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</si>
  <si>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</si>
  <si>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</si>
  <si>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</si>
  <si>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</si>
  <si>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</si>
  <si>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</si>
  <si>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</si>
  <si>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</si>
  <si>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</si>
  <si>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</si>
  <si>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</si>
  <si>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</si>
  <si>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</si>
  <si>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</si>
  <si>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</si>
  <si>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</si>
  <si>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</si>
  <si>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</si>
  <si>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</si>
  <si>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</si>
  <si>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</si>
  <si>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</si>
  <si>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</si>
  <si>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</si>
  <si>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</si>
  <si>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</si>
  <si>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</si>
  <si>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</si>
  <si>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</si>
  <si>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</si>
  <si>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</si>
  <si>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</si>
  <si>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</si>
  <si>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</si>
  <si>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</si>
  <si>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</si>
  <si>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</si>
  <si>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</si>
  <si>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</si>
  <si>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</si>
  <si>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</si>
  <si>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</si>
  <si>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</si>
  <si>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</si>
  <si>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</si>
  <si>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</si>
  <si>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</si>
  <si>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</si>
  <si>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</si>
  <si>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</si>
  <si>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</si>
  <si>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</si>
  <si>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</si>
  <si>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</si>
  <si>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</si>
  <si>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</si>
  <si>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</si>
  <si>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</si>
  <si>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</si>
  <si>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</si>
  <si>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</si>
  <si>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</si>
  <si>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</si>
  <si>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</si>
  <si>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</si>
  <si>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</si>
  <si>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</si>
  <si>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</si>
  <si>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</si>
  <si>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</si>
  <si>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</si>
  <si>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</si>
  <si>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</si>
  <si>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</si>
  <si>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</si>
  <si>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</si>
  <si>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</si>
  <si>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</si>
  <si>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</si>
  <si>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</si>
  <si>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</si>
  <si>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</si>
  <si>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</si>
  <si>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</si>
  <si>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</si>
  <si>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</si>
  <si>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</si>
  <si>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</si>
  <si>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</si>
  <si>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</si>
  <si>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</si>
  <si>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</si>
  <si>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</si>
  <si>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</si>
  <si>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</si>
  <si>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</si>
  <si>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</si>
  <si>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</si>
  <si>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</si>
  <si>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</si>
  <si>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</si>
  <si>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</si>
  <si>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</si>
  <si>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</si>
  <si>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</si>
  <si>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</si>
  <si>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</si>
  <si>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</si>
  <si>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</si>
  <si>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</si>
  <si>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</si>
  <si>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</si>
  <si>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</si>
  <si>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</si>
  <si>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</si>
  <si>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</si>
  <si>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</si>
  <si>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</si>
  <si>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</si>
  <si>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</si>
  <si>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</si>
  <si>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</si>
  <si>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</si>
  <si>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</si>
  <si>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</si>
  <si>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</si>
  <si>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</si>
  <si>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</si>
  <si>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</si>
  <si>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</si>
  <si>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</si>
  <si>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</si>
  <si>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</si>
  <si>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</si>
  <si>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</si>
  <si>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</si>
  <si>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</si>
  <si>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</si>
  <si>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</si>
  <si>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</si>
  <si>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</si>
  <si>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</si>
  <si>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</si>
  <si>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</si>
  <si>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</si>
  <si>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</si>
  <si>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</si>
  <si>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</si>
  <si>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</si>
  <si>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</si>
  <si>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</si>
  <si>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</si>
  <si>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</si>
  <si>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</si>
  <si>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</si>
  <si>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</si>
  <si>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</si>
  <si>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</si>
  <si>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</si>
  <si>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</si>
  <si>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</si>
  <si>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</si>
  <si>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</si>
  <si>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</si>
  <si>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</si>
  <si>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</si>
  <si>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</si>
  <si>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</si>
  <si>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</si>
  <si>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</si>
  <si>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</si>
  <si>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</si>
  <si>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</si>
  <si>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</si>
  <si>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</si>
  <si>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</si>
  <si>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</si>
  <si>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</si>
  <si>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</si>
  <si>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</si>
  <si>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</si>
  <si>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</si>
  <si>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</si>
  <si>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</si>
  <si>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</si>
  <si>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</si>
  <si>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</si>
  <si>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</si>
  <si>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</si>
  <si>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</si>
  <si>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</si>
  <si>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</si>
  <si>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</si>
  <si>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</si>
  <si>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</si>
  <si>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</si>
  <si>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</si>
  <si>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</si>
  <si>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</si>
  <si>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</si>
  <si>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</si>
  <si>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</si>
  <si>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</si>
  <si>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</si>
  <si>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</si>
  <si>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</si>
  <si>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</si>
  <si>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</si>
  <si>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</si>
  <si>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</si>
  <si>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</si>
  <si>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</si>
  <si>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</si>
  <si>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</si>
  <si>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</si>
  <si>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</si>
  <si>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</si>
  <si>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</si>
  <si>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</si>
  <si>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</si>
  <si>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</si>
  <si>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</si>
  <si>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</si>
  <si>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</si>
  <si>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</si>
  <si>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</si>
  <si>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</si>
  <si>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</si>
  <si>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</si>
  <si>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</si>
  <si>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</si>
  <si>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</si>
  <si>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</si>
  <si>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</si>
  <si>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</si>
  <si>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</si>
  <si>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</si>
  <si>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</si>
  <si>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</si>
  <si>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</si>
  <si>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</si>
  <si>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</si>
  <si>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</si>
  <si>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</si>
  <si>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</si>
  <si>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</si>
  <si>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</si>
  <si>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</si>
  <si>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</si>
  <si>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</si>
  <si>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</si>
  <si>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</si>
  <si>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</si>
  <si>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</si>
  <si>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</si>
  <si>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</si>
  <si>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</si>
  <si>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</si>
  <si>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</si>
  <si>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</si>
  <si>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</si>
  <si>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</si>
  <si>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</si>
  <si>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</si>
  <si>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</si>
  <si>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</si>
  <si>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</si>
  <si>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</si>
  <si>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</si>
  <si>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</si>
  <si>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</si>
  <si>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</si>
  <si>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</si>
  <si>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</si>
  <si>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</si>
  <si>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</si>
  <si>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</si>
  <si>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</si>
  <si>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</si>
  <si>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</si>
  <si>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</si>
  <si>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</si>
  <si>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</si>
  <si>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</si>
  <si>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</si>
  <si>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</si>
  <si>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</si>
  <si>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</si>
  <si>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</si>
  <si>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</si>
  <si>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</si>
  <si>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</si>
  <si>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</si>
  <si>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</si>
  <si>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</si>
  <si>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</si>
  <si>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</si>
  <si>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</si>
  <si>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</si>
  <si>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</si>
  <si>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</si>
  <si>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</si>
  <si>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</si>
  <si>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</si>
  <si>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</si>
  <si>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</si>
  <si>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</si>
  <si>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</si>
  <si>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</si>
  <si>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</si>
  <si>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</si>
  <si>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</si>
  <si>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</si>
  <si>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</si>
  <si>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</si>
  <si>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</si>
  <si>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</si>
  <si>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</si>
  <si>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</si>
  <si>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</si>
  <si>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</si>
  <si>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</si>
  <si>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</si>
  <si>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</si>
  <si>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</si>
  <si>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</si>
  <si>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</si>
  <si>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</si>
  <si>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</si>
  <si>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</si>
  <si>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</si>
  <si>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</si>
  <si>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</si>
  <si>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</si>
  <si>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</si>
  <si>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</si>
  <si>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</si>
  <si>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</si>
  <si>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</si>
  <si>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</si>
  <si>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</si>
  <si>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</si>
  <si>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</si>
  <si>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</si>
  <si>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</si>
  <si>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</si>
  <si>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</si>
  <si>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</si>
  <si>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</si>
  <si>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</si>
  <si>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</si>
  <si>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</si>
  <si>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</si>
  <si>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</si>
  <si>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</si>
  <si>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</si>
  <si>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</si>
  <si>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</si>
  <si>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</si>
  <si>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</si>
  <si>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</si>
  <si>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</si>
  <si>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</si>
  <si>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</si>
  <si>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</si>
  <si>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</si>
  <si>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</si>
  <si>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</si>
  <si>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</si>
  <si>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</si>
  <si>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</si>
  <si>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</si>
  <si>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</si>
  <si>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</si>
  <si>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</si>
  <si>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</si>
  <si>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</si>
  <si>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</si>
  <si>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</si>
  <si>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</si>
  <si>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</si>
  <si>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</si>
  <si>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</si>
  <si>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</si>
  <si>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</si>
  <si>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</si>
  <si>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</si>
  <si>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</si>
  <si>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</si>
  <si>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</si>
  <si>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</si>
  <si>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</si>
  <si>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</si>
  <si>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</si>
  <si>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</si>
  <si>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</si>
  <si>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</si>
  <si>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</si>
  <si>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</si>
  <si>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</si>
  <si>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</si>
  <si>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</si>
  <si>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</si>
  <si>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</si>
  <si>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</si>
  <si>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</si>
  <si>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</si>
  <si>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</si>
  <si>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</si>
  <si>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</si>
  <si>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</si>
  <si>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</si>
  <si>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</si>
  <si>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</si>
  <si>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</si>
  <si>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</si>
  <si>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</si>
  <si>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</si>
  <si>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</si>
  <si>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</si>
  <si>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</si>
  <si>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</si>
  <si>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</si>
  <si>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</si>
  <si>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</si>
  <si>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</si>
  <si>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</si>
  <si>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</si>
  <si>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</si>
  <si>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</si>
  <si>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</si>
  <si>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</si>
  <si>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</si>
  <si>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</si>
  <si>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</si>
  <si>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</si>
  <si>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</si>
  <si>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</si>
  <si>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</si>
  <si>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</si>
  <si>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</si>
  <si>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</si>
  <si>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</si>
  <si>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</si>
  <si>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</si>
  <si>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</si>
  <si>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</si>
  <si>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</si>
  <si>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</si>
  <si>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</si>
  <si>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</si>
  <si>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</si>
  <si>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</si>
  <si>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</si>
  <si>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</si>
  <si>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</si>
  <si>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</si>
  <si>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</si>
  <si>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</si>
  <si>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</si>
  <si>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</si>
  <si>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</si>
  <si>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</si>
  <si>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</si>
  <si>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</si>
  <si>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</si>
  <si>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</si>
  <si>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</si>
  <si>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</si>
  <si>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</si>
  <si>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</si>
  <si>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</si>
  <si>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</si>
  <si>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</si>
  <si>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</si>
  <si>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</si>
  <si>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</si>
  <si>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</si>
  <si>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</si>
  <si>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</si>
  <si>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</si>
  <si>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</si>
  <si>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</si>
  <si>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</si>
  <si>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</si>
  <si>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</si>
  <si>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</si>
  <si>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</si>
  <si>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</si>
  <si>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</si>
  <si>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</si>
  <si>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</si>
  <si>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</si>
  <si>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</si>
  <si>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</si>
  <si>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</si>
  <si>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</si>
  <si>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</si>
  <si>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</si>
  <si>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</si>
  <si>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</si>
  <si>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</si>
  <si>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</si>
  <si>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</si>
  <si>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</si>
  <si>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</si>
  <si>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</si>
  <si>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</si>
  <si>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</si>
  <si>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</si>
  <si>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</si>
  <si>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</si>
  <si>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</si>
  <si>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</si>
  <si>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</si>
  <si>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</si>
  <si>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</si>
  <si>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</si>
  <si>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</si>
  <si>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</si>
  <si>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</si>
  <si>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</si>
  <si>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</si>
  <si>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</si>
  <si>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</si>
  <si>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</si>
  <si>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</si>
  <si>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</si>
  <si>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</si>
  <si>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</si>
  <si>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</si>
  <si>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</si>
  <si>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</si>
  <si>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</si>
  <si>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</si>
  <si>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</si>
  <si>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</si>
  <si>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</si>
  <si>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</si>
  <si>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</si>
  <si>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</si>
  <si>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</si>
  <si>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</si>
  <si>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</si>
  <si>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</si>
  <si>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</si>
  <si>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</si>
  <si>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</si>
  <si>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</si>
  <si>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</si>
  <si>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</si>
  <si>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</si>
  <si>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</si>
  <si>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</si>
  <si>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</si>
  <si>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</si>
  <si>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</si>
  <si>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</si>
  <si>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</si>
  <si>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</si>
  <si>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</si>
  <si>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</si>
  <si>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</si>
  <si>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</si>
  <si>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</si>
  <si>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</si>
  <si>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</si>
  <si>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</si>
  <si>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</si>
  <si>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</si>
  <si>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</si>
  <si>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</si>
  <si>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</si>
  <si>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</si>
  <si>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</si>
  <si>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</si>
  <si>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</si>
  <si>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</si>
  <si>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</si>
  <si>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</si>
  <si>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</si>
  <si>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</si>
  <si>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</si>
  <si>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</si>
  <si>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</si>
  <si>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</si>
  <si>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</si>
  <si>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</si>
  <si>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</si>
  <si>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</si>
  <si>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</si>
  <si>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</si>
  <si>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</si>
  <si>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</si>
  <si>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</si>
  <si>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</si>
  <si>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</si>
  <si>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</si>
  <si>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</si>
  <si>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</si>
  <si>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</si>
  <si>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</si>
  <si>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</si>
  <si>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</si>
  <si>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</si>
  <si>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</si>
  <si>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</si>
  <si>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</si>
  <si>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</si>
  <si>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</si>
  <si>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</si>
  <si>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</si>
  <si>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</si>
  <si>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</si>
  <si>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</si>
  <si>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</si>
  <si>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</si>
  <si>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</si>
  <si>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</si>
  <si>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</si>
  <si>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</si>
  <si>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</si>
  <si>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</si>
  <si>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</si>
  <si>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</si>
  <si>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</si>
  <si>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</si>
  <si>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</si>
  <si>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</si>
  <si>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</si>
  <si>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</si>
  <si>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</si>
  <si>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</si>
  <si>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</si>
  <si>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</si>
  <si>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</si>
  <si>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</si>
  <si>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</si>
  <si>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</si>
  <si>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</si>
  <si>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</si>
  <si>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</si>
  <si>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</si>
  <si>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</si>
  <si>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</si>
  <si>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</si>
  <si>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</si>
  <si>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</si>
  <si>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</si>
  <si>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</si>
  <si>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</si>
  <si>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</si>
  <si>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</si>
  <si>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</si>
  <si>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</si>
  <si>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</si>
  <si>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</si>
  <si>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</si>
  <si>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</si>
  <si>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</si>
  <si>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</si>
  <si>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</si>
  <si>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</si>
  <si>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</si>
  <si>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</si>
  <si>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</si>
  <si>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</si>
  <si>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</si>
  <si>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</si>
  <si>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</si>
  <si>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</si>
  <si>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</si>
  <si>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</si>
  <si>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</si>
  <si>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</si>
  <si>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</si>
  <si>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</si>
  <si>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</si>
  <si>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</si>
  <si>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</si>
  <si>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</si>
  <si>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</si>
  <si>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</si>
  <si>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</si>
  <si>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</si>
  <si>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</si>
  <si>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</si>
  <si>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</si>
  <si>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</si>
  <si>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</si>
  <si>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</si>
  <si>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</si>
  <si>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</si>
  <si>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</si>
  <si>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</si>
  <si>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</si>
  <si>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</si>
  <si>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</si>
  <si>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</si>
  <si>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</si>
  <si>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</si>
  <si>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</si>
  <si>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</si>
  <si>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</si>
  <si>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</si>
  <si>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</si>
  <si>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</si>
  <si>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</si>
  <si>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</si>
  <si>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</si>
  <si>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</si>
  <si>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</si>
  <si>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</si>
  <si>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</si>
  <si>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</si>
  <si>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</si>
  <si>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</si>
  <si>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</si>
  <si>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</si>
  <si>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</si>
  <si>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</si>
  <si>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</si>
  <si>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</si>
  <si>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</si>
  <si>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</si>
  <si>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</si>
  <si>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</si>
  <si>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</si>
  <si>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</si>
  <si>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</si>
  <si>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</si>
  <si>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</si>
  <si>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</si>
  <si>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</si>
  <si>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</si>
  <si>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</si>
  <si>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</si>
  <si>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</si>
  <si>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</si>
  <si>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</si>
  <si>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</si>
  <si>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</si>
  <si>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</si>
  <si>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</si>
  <si>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</si>
  <si>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</si>
  <si>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</si>
  <si>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</si>
  <si>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</si>
  <si>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</si>
  <si>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</si>
  <si>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</si>
  <si>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</si>
  <si>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</si>
  <si>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</si>
  <si>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</si>
  <si>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</si>
  <si>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</si>
  <si>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</si>
  <si>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</si>
  <si>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</si>
  <si>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</si>
  <si>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</si>
  <si>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</si>
  <si>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</si>
  <si>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</si>
  <si>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</si>
  <si>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</si>
  <si>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</si>
  <si>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</si>
  <si>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</si>
  <si>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</si>
  <si>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</si>
  <si>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</si>
  <si>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</si>
  <si>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</si>
  <si>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</si>
  <si>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</si>
  <si>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</si>
  <si>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</si>
  <si>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</si>
  <si>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</si>
  <si>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</si>
  <si>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</si>
  <si>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</si>
  <si>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</si>
  <si>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</si>
  <si>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</si>
  <si>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</si>
  <si>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</si>
  <si>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</si>
  <si>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</si>
  <si>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</si>
  <si>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</si>
  <si>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</si>
  <si>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</si>
  <si>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</si>
  <si>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</si>
  <si>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</si>
  <si>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</si>
  <si>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</si>
  <si>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</si>
  <si>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</si>
  <si>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</si>
  <si>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</si>
  <si>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</si>
  <si>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</si>
  <si>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</si>
  <si>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</si>
  <si>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</si>
  <si>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</si>
  <si>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</si>
  <si>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</si>
  <si>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</si>
  <si>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</si>
  <si>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</si>
  <si>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</si>
  <si>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</si>
  <si>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</si>
  <si>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</si>
  <si>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</si>
  <si>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</si>
  <si>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</si>
  <si>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</si>
  <si>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</si>
  <si>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</si>
  <si>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</si>
  <si>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</si>
  <si>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</si>
  <si>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</si>
  <si>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</si>
  <si>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</si>
  <si>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</si>
  <si>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</si>
  <si>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</si>
  <si>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</si>
  <si>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</si>
  <si>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</si>
  <si>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</si>
  <si>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</si>
  <si>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</si>
  <si>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</si>
  <si>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</si>
  <si>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</si>
  <si>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</si>
  <si>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</si>
  <si>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</si>
  <si>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</si>
  <si>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</si>
  <si>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</si>
  <si>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</si>
  <si>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</si>
  <si>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</si>
  <si>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</si>
  <si>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</si>
  <si>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</si>
  <si>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</si>
  <si>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</si>
  <si>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</si>
  <si>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</si>
  <si>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</si>
  <si>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</si>
  <si>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</si>
  <si>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</si>
  <si>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</si>
  <si>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</si>
  <si>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</si>
  <si>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</si>
  <si>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</si>
  <si>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</si>
  <si>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</si>
  <si>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</si>
  <si>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</si>
  <si>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</si>
  <si>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</si>
  <si>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</si>
  <si>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</si>
  <si>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</si>
  <si>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</si>
  <si>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</si>
  <si>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</si>
  <si>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</si>
  <si>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</si>
  <si>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</si>
  <si>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</si>
  <si>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</si>
  <si>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</si>
  <si>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</si>
  <si>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</si>
  <si>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</si>
  <si>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</si>
  <si>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</si>
  <si>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</si>
  <si>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</si>
  <si>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</si>
  <si>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</si>
  <si>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</si>
  <si>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</si>
  <si>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</si>
  <si>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</si>
  <si>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</si>
  <si>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</si>
  <si>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</si>
  <si>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</si>
  <si>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</si>
  <si>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</si>
  <si>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</si>
  <si>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</si>
  <si>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</si>
  <si>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</si>
  <si>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</si>
  <si>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</si>
  <si>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</si>
  <si>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</si>
  <si>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</si>
  <si>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</si>
  <si>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</si>
  <si>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</si>
  <si>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</si>
  <si>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</si>
  <si>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</si>
  <si>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</si>
  <si>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</si>
  <si>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</si>
  <si>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</si>
  <si>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</si>
  <si>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</si>
  <si>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</si>
  <si>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</si>
  <si>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</si>
  <si>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</si>
  <si>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</si>
  <si>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</si>
  <si>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</si>
  <si>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</si>
  <si>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</si>
  <si>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</si>
  <si>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</si>
  <si>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</si>
  <si>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</si>
  <si>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</si>
  <si>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</si>
  <si>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</si>
  <si>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</si>
  <si>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</si>
  <si>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</si>
  <si>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</si>
  <si>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</si>
  <si>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</si>
  <si>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</si>
  <si>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</si>
  <si>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</si>
  <si>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</si>
  <si>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</si>
  <si>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</si>
  <si>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</si>
  <si>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</si>
  <si>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</si>
  <si>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</si>
  <si>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</si>
  <si>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</si>
  <si>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</si>
  <si>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</si>
  <si>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</si>
  <si>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</si>
  <si>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</si>
  <si>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</si>
  <si>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</si>
  <si>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</si>
  <si>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</si>
  <si>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</si>
  <si>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</si>
  <si>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</si>
  <si>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</si>
  <si>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</si>
  <si>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</si>
  <si>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</si>
  <si>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</si>
  <si>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</si>
  <si>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</si>
  <si>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</si>
  <si>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</si>
  <si>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</si>
  <si>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</si>
  <si>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</si>
  <si>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</si>
  <si>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</si>
  <si>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</si>
  <si>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</si>
  <si>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</si>
  <si>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</si>
  <si>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</si>
  <si>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</si>
  <si>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</si>
  <si>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</si>
  <si>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</si>
  <si>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</si>
  <si>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</si>
  <si>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</si>
  <si>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</si>
  <si>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</si>
  <si>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</si>
  <si>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</si>
  <si>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</si>
  <si>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</si>
  <si>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</si>
  <si>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</si>
  <si>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</si>
  <si>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</si>
  <si>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</si>
  <si>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</si>
  <si>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</si>
  <si>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</si>
  <si>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</si>
  <si>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</si>
  <si>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</si>
  <si>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</si>
  <si>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</si>
  <si>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</si>
  <si>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</si>
  <si>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</si>
  <si>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</si>
  <si>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</si>
  <si>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</si>
  <si>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</si>
  <si>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</si>
  <si>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</si>
  <si>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</si>
  <si>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</si>
  <si>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</si>
  <si>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</si>
  <si>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</si>
  <si>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</si>
  <si>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</si>
  <si>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</si>
  <si>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</si>
  <si>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</si>
  <si>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</si>
  <si>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</si>
  <si>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</si>
  <si>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</si>
  <si>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</si>
  <si>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</si>
  <si>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</si>
  <si>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</si>
  <si>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</si>
  <si>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</si>
  <si>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</si>
  <si>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</si>
  <si>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</si>
  <si>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</si>
  <si>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</si>
  <si>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</si>
  <si>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</si>
  <si>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</si>
  <si>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</si>
  <si>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</si>
  <si>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</si>
  <si>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</si>
  <si>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</si>
  <si>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</si>
  <si>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</si>
  <si>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</si>
  <si>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</si>
  <si>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</si>
  <si>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</si>
  <si>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</si>
  <si>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</si>
  <si>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</si>
  <si>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</si>
  <si>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</si>
  <si>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</si>
  <si>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</si>
  <si>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</si>
  <si>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</si>
  <si>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</si>
  <si>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</si>
  <si>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</si>
  <si>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</si>
  <si>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</si>
  <si>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</si>
  <si>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</si>
  <si>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</si>
  <si>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</si>
  <si>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</si>
  <si>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</si>
  <si>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</si>
  <si>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</si>
  <si>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</si>
  <si>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</si>
  <si>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</si>
  <si>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</si>
  <si>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</si>
  <si>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</si>
  <si>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</si>
  <si>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</si>
  <si>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</si>
  <si>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</si>
  <si>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</si>
  <si>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</si>
  <si>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</si>
  <si>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</si>
  <si>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</si>
  <si>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</si>
  <si>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</si>
  <si>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</si>
  <si>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</si>
  <si>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</si>
  <si>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</si>
  <si>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</si>
  <si>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</si>
  <si>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</si>
  <si>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</si>
  <si>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</si>
  <si>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</si>
  <si>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</si>
  <si>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</si>
  <si>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</si>
  <si>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</si>
  <si>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</si>
  <si>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</si>
  <si>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</si>
  <si>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</si>
  <si>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</si>
  <si>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</si>
  <si>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</si>
  <si>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</si>
  <si>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</si>
  <si>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</si>
  <si>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</si>
  <si>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</si>
  <si>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</si>
  <si>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</si>
  <si>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</si>
  <si>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</si>
  <si>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</si>
  <si>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</si>
  <si>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</si>
  <si>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</si>
  <si>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</si>
  <si>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</si>
  <si>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</si>
  <si>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</si>
  <si>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</si>
  <si>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</si>
  <si>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</si>
  <si>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</si>
  <si>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</si>
  <si>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</si>
  <si>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</si>
  <si>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</si>
  <si>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</si>
  <si>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</si>
  <si>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</si>
  <si>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</si>
  <si>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</si>
  <si>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</si>
  <si>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</si>
  <si>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</si>
  <si>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</si>
  <si>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</si>
  <si>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</si>
  <si>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</si>
  <si>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</si>
  <si>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</si>
  <si>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</si>
  <si>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</si>
  <si>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</si>
  <si>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</si>
  <si>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</si>
  <si>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</si>
  <si>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</si>
  <si>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</si>
  <si>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</si>
  <si>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</si>
  <si>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</si>
  <si>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</si>
  <si>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</si>
  <si>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</si>
  <si>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</si>
  <si>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</si>
  <si>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</si>
  <si>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</si>
  <si>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</si>
  <si>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</si>
  <si>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</si>
  <si>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</si>
  <si>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</si>
  <si>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</si>
  <si>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</si>
  <si>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</si>
  <si>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</si>
  <si>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</si>
  <si>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</si>
  <si>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</si>
  <si>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</si>
  <si>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</si>
  <si>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</si>
  <si>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</si>
  <si>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</si>
  <si>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</si>
  <si>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</si>
  <si>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</si>
  <si>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</si>
  <si>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</si>
  <si>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</si>
  <si>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</si>
  <si>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</si>
  <si>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</si>
  <si>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</si>
  <si>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</si>
  <si>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</si>
  <si>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</si>
  <si>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</si>
  <si>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</si>
  <si>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</si>
  <si>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</si>
  <si>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</si>
  <si>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</si>
  <si>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</si>
  <si>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</si>
  <si>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</si>
  <si>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</si>
  <si>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</si>
  <si>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</si>
  <si>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</si>
  <si>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</si>
  <si>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</si>
  <si>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</si>
  <si>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</si>
  <si>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</si>
  <si>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</si>
  <si>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</si>
  <si>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</si>
  <si>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</si>
  <si>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</si>
  <si>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</si>
  <si>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</si>
  <si>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</si>
  <si>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</si>
  <si>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</si>
  <si>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</si>
  <si>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</si>
  <si>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</si>
  <si>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</si>
  <si>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</si>
  <si>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</si>
  <si>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</si>
  <si>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</si>
  <si>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</si>
  <si>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</si>
  <si>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</si>
  <si>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</si>
  <si>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</si>
  <si>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</si>
  <si>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</si>
  <si>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</si>
  <si>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</si>
  <si>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</si>
  <si>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</si>
  <si>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</si>
  <si>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</si>
  <si>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</si>
  <si>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</si>
  <si>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</si>
  <si>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</si>
  <si>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</si>
  <si>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</si>
  <si>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</si>
  <si>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</si>
  <si>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</si>
  <si>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</si>
  <si>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</si>
  <si>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</si>
  <si>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</si>
  <si>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</si>
  <si>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</si>
  <si>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</si>
  <si>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</si>
  <si>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</si>
  <si>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</si>
  <si>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</si>
  <si>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</si>
  <si>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</si>
  <si>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</si>
  <si>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</si>
  <si>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</si>
  <si>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</si>
  <si>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</si>
  <si>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</si>
  <si>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</si>
  <si>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</si>
  <si>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</si>
  <si>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</si>
  <si>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</si>
  <si>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</si>
  <si>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</si>
  <si>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</si>
  <si>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</si>
  <si>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</si>
  <si>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</si>
  <si>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</si>
  <si>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</si>
  <si>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</si>
  <si>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</si>
  <si>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</si>
  <si>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</si>
  <si>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</si>
  <si>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</si>
  <si>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</si>
  <si>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</si>
  <si>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</si>
  <si>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</si>
  <si>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</si>
  <si>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</si>
  <si>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</si>
  <si>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</si>
  <si>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</si>
  <si>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</si>
  <si>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</si>
  <si>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</si>
  <si>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</si>
  <si>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</si>
  <si>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</si>
  <si>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</si>
  <si>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</si>
  <si>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</si>
  <si>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</si>
  <si>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</si>
  <si>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</si>
  <si>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</si>
  <si>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</si>
  <si>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</si>
  <si>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</si>
  <si>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</si>
  <si>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</si>
  <si>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</si>
  <si>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</si>
  <si>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</si>
  <si>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</si>
  <si>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</si>
  <si>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</si>
  <si>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</si>
  <si>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</si>
  <si>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</si>
  <si>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</si>
  <si>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</si>
  <si>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</si>
  <si>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</si>
  <si>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</si>
  <si>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</si>
  <si>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</si>
  <si>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</si>
  <si>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</si>
  <si>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</si>
  <si>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</si>
  <si>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</si>
  <si>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</si>
  <si>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</si>
  <si>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</si>
  <si>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</si>
  <si>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</si>
  <si>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</si>
  <si>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</si>
  <si>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</si>
  <si>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</si>
  <si>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</si>
  <si>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</si>
  <si>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</si>
  <si>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</si>
  <si>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</si>
  <si>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</si>
  <si>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</si>
  <si>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</si>
  <si>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</si>
  <si>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</si>
  <si>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</si>
  <si>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</si>
  <si>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</si>
  <si>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</si>
  <si>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</si>
  <si>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</si>
  <si>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</si>
  <si>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</si>
  <si>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</si>
  <si>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</si>
  <si>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</si>
  <si>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</si>
  <si>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</si>
  <si>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</si>
  <si>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</si>
  <si>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</si>
  <si>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</si>
  <si>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</si>
  <si>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</si>
  <si>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</si>
  <si>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</si>
  <si>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</si>
  <si>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</si>
  <si>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</si>
  <si>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</si>
  <si>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</si>
  <si>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</si>
  <si>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</si>
  <si>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</si>
  <si>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</si>
  <si>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</si>
  <si>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</si>
  <si>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</si>
  <si>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</si>
  <si>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</si>
  <si>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</si>
  <si>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</si>
  <si>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</si>
  <si>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</si>
  <si>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</si>
  <si>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</si>
  <si>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</si>
  <si>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</si>
  <si>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</si>
  <si>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</si>
  <si>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</si>
  <si>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</si>
  <si>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</si>
  <si>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</si>
  <si>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</si>
  <si>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</si>
  <si>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</si>
  <si>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</si>
  <si>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</si>
  <si>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</si>
  <si>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</si>
  <si>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</si>
  <si>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</si>
  <si>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</si>
  <si>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</si>
  <si>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</si>
  <si>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</si>
  <si>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</si>
  <si>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</si>
  <si>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</si>
  <si>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</si>
  <si>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</si>
  <si>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</si>
  <si>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</si>
  <si>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</si>
  <si>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</si>
  <si>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</si>
  <si>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</si>
  <si>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</si>
  <si>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</si>
  <si>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</si>
  <si>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</si>
  <si>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</si>
  <si>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</si>
  <si>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</si>
  <si>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</si>
  <si>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</si>
  <si>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</si>
  <si>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</si>
  <si>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</si>
  <si>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</si>
  <si>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</si>
  <si>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</si>
  <si>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</si>
  <si>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</si>
  <si>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</si>
  <si>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</si>
  <si>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</si>
  <si>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</si>
  <si>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</si>
  <si>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</si>
  <si>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</si>
  <si>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</si>
  <si>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</si>
  <si>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</si>
  <si>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</si>
  <si>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</si>
  <si>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</si>
  <si>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</si>
  <si>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</si>
  <si>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</si>
  <si>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</si>
  <si>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</si>
  <si>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</si>
  <si>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</si>
  <si>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</si>
  <si>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</si>
  <si>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</si>
  <si>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</si>
  <si>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</si>
  <si>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</si>
  <si>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</si>
  <si>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</si>
  <si>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</si>
  <si>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</si>
  <si>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</si>
  <si>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</si>
  <si>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</si>
  <si>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</si>
  <si>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</si>
  <si>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</si>
  <si>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</si>
  <si>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</si>
  <si>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</si>
  <si>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</si>
  <si>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</si>
  <si>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</si>
  <si>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</si>
  <si>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</si>
  <si>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</si>
  <si>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</si>
  <si>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</si>
  <si>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</si>
  <si>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</si>
  <si>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</si>
  <si>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</si>
  <si>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</si>
  <si>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</si>
  <si>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</si>
  <si>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</si>
  <si>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</si>
  <si>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</si>
  <si>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</si>
  <si>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</si>
  <si>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</si>
  <si>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</si>
  <si>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</si>
  <si>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</si>
  <si>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</si>
  <si>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</si>
  <si>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</si>
  <si>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</si>
  <si>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</si>
  <si>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</si>
  <si>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</si>
  <si>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</si>
  <si>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</si>
  <si>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</si>
  <si>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</si>
  <si>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</si>
  <si>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</si>
  <si>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</si>
  <si>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</si>
  <si>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</si>
  <si>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</si>
  <si>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</si>
  <si>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</si>
  <si>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</si>
  <si>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</si>
  <si>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</si>
  <si>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</si>
  <si>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</si>
  <si>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</si>
  <si>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</si>
  <si>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</si>
  <si>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</si>
  <si>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</si>
  <si>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</si>
  <si>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</si>
  <si>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</si>
  <si>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</si>
  <si>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</si>
  <si>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</si>
  <si>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</si>
  <si>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</si>
  <si>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</si>
  <si>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</si>
  <si>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</si>
  <si>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</si>
  <si>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</si>
  <si>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</si>
  <si>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</si>
  <si>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</si>
  <si>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</si>
  <si>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</si>
  <si>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</si>
  <si>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</si>
  <si>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</si>
  <si>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</si>
  <si>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</si>
  <si>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</si>
  <si>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</si>
  <si>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</si>
  <si>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</si>
  <si>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</si>
  <si>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</si>
  <si>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</si>
  <si>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</si>
  <si>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</si>
  <si>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</si>
  <si>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</si>
  <si>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</si>
  <si>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</si>
  <si>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</si>
  <si>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</si>
  <si>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</si>
  <si>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</si>
  <si>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</si>
  <si>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</si>
  <si>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</si>
  <si>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</si>
  <si>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</si>
  <si>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</si>
  <si>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</si>
  <si>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</si>
  <si>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</si>
  <si>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</si>
  <si>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</si>
  <si>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</si>
  <si>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</si>
  <si>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</si>
  <si>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</si>
  <si>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</si>
  <si>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</si>
  <si>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</si>
  <si>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</si>
  <si>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</si>
  <si>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</si>
  <si>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</si>
  <si>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</si>
  <si>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</si>
  <si>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</si>
  <si>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</si>
  <si>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</si>
  <si>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</si>
  <si>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</si>
  <si>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</si>
  <si>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</si>
  <si>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</si>
  <si>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</si>
  <si>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</si>
  <si>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</si>
  <si>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</si>
  <si>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</si>
  <si>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</si>
  <si>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</si>
  <si>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</si>
  <si>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</si>
  <si>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</si>
  <si>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</si>
  <si>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</si>
  <si>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</si>
  <si>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</si>
  <si>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</si>
  <si>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</si>
  <si>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</si>
  <si>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</si>
  <si>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</si>
  <si>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</si>
  <si>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</si>
  <si>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</si>
  <si>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</si>
  <si>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</si>
  <si>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</si>
  <si>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</si>
  <si>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</si>
  <si>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</si>
  <si>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</si>
  <si>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</si>
  <si>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</si>
  <si>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</si>
  <si>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</si>
  <si>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</si>
  <si>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</si>
  <si>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</si>
  <si>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</si>
  <si>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</si>
  <si>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</si>
  <si>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</si>
  <si>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</si>
  <si>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</si>
  <si>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</si>
  <si>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</si>
  <si>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</si>
  <si>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</si>
  <si>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</si>
  <si>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</si>
  <si>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</si>
  <si>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</si>
  <si>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</si>
  <si>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</si>
  <si>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</si>
  <si>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</si>
  <si>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</si>
  <si>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</si>
  <si>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</si>
  <si>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</si>
  <si>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</si>
  <si>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</si>
  <si>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</si>
  <si>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</si>
  <si>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</si>
  <si>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</si>
  <si>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</si>
  <si>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</si>
  <si>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</si>
  <si>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</si>
  <si>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</si>
  <si>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</si>
  <si>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</si>
  <si>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</si>
  <si>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</si>
  <si>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</si>
  <si>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</si>
  <si>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</si>
  <si>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</si>
  <si>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</si>
  <si>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</si>
  <si>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</si>
  <si>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</si>
  <si>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</si>
  <si>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</si>
  <si>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</si>
  <si>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</si>
  <si>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</si>
  <si>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</si>
  <si>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</si>
  <si>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</si>
  <si>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</si>
  <si>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</si>
  <si>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</si>
  <si>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</si>
  <si>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</si>
  <si>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</si>
  <si>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</si>
  <si>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</si>
  <si>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</si>
  <si>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</si>
  <si>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</si>
  <si>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</si>
  <si>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</si>
  <si>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</si>
  <si>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</si>
  <si>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</si>
  <si>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</si>
  <si>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</si>
  <si>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</si>
  <si>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</si>
  <si>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</si>
  <si>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</si>
  <si>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</si>
  <si>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</si>
  <si>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</si>
  <si>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</si>
  <si>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</si>
  <si>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</si>
  <si>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</si>
  <si>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</si>
  <si>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</si>
  <si>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</si>
  <si>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</si>
  <si>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</si>
  <si>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</si>
  <si>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</si>
  <si>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</si>
  <si>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</si>
  <si>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</si>
  <si>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</si>
  <si>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</si>
  <si>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</si>
  <si>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</si>
  <si>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</si>
  <si>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</si>
  <si>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</si>
  <si>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</si>
  <si>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</si>
  <si>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</si>
  <si>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</si>
  <si>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</si>
  <si>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</si>
  <si>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</si>
  <si>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</si>
  <si>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</si>
  <si>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</si>
  <si>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</si>
  <si>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</si>
  <si>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</si>
  <si>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</si>
  <si>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</si>
  <si>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</si>
  <si>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</si>
  <si>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</si>
  <si>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</si>
  <si>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</si>
  <si>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</si>
  <si>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</si>
  <si>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</si>
  <si>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</si>
  <si>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</si>
  <si>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</si>
  <si>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</si>
  <si>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</si>
  <si>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</si>
  <si>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</si>
  <si>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</si>
  <si>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</si>
  <si>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</si>
  <si>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</si>
  <si>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</si>
  <si>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</si>
  <si>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</si>
  <si>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</si>
  <si>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</si>
  <si>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</si>
  <si>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</si>
  <si>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</si>
  <si>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</si>
  <si>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</si>
  <si>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</si>
  <si>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</si>
  <si>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</si>
  <si>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</si>
  <si>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</si>
  <si>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</si>
  <si>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</si>
  <si>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</si>
  <si>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</si>
  <si>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</si>
  <si>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</si>
  <si>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</si>
  <si>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</si>
  <si>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</si>
  <si>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</si>
  <si>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</si>
  <si>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</si>
  <si>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</si>
  <si>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</si>
  <si>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</si>
  <si>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</si>
  <si>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</si>
  <si>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</si>
  <si>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</si>
  <si>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</si>
  <si>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</si>
  <si>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</si>
  <si>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</si>
  <si>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</si>
  <si>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</si>
  <si>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</si>
  <si>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</si>
  <si>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</si>
  <si>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</si>
  <si>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</si>
  <si>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</si>
  <si>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</si>
  <si>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</si>
  <si>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</si>
  <si>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</si>
  <si>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</si>
  <si>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</si>
  <si>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</si>
  <si>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</si>
  <si>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</si>
  <si>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</si>
  <si>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</si>
  <si>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</si>
  <si>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</si>
  <si>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</si>
  <si>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</si>
  <si>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</si>
  <si>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</si>
  <si>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</si>
  <si>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</si>
  <si>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</si>
  <si>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</si>
  <si>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</si>
  <si>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</si>
  <si>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</si>
  <si>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</si>
  <si>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</si>
  <si>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</si>
  <si>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</si>
  <si>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</si>
  <si>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</si>
  <si>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</si>
  <si>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</si>
  <si>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</si>
  <si>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</si>
  <si>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</si>
  <si>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</si>
  <si>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</si>
  <si>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</si>
  <si>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</si>
  <si>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</si>
  <si>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</si>
  <si>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</si>
  <si>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</si>
  <si>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</si>
  <si>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</si>
  <si>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</si>
  <si>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</si>
  <si>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</si>
  <si>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</si>
  <si>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</si>
  <si>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</si>
  <si>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</si>
  <si>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</si>
  <si>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</si>
  <si>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</si>
  <si>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</si>
  <si>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</si>
  <si>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</si>
  <si>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</si>
  <si>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</si>
  <si>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</si>
  <si>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</si>
  <si>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</si>
  <si>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</si>
  <si>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</si>
  <si>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</si>
  <si>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</si>
  <si>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</si>
  <si>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</si>
  <si>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</si>
  <si>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</si>
  <si>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</si>
  <si>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</si>
  <si>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</si>
  <si>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</si>
  <si>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</si>
  <si>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</si>
  <si>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</si>
  <si>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</si>
  <si>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</si>
  <si>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</si>
  <si>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</si>
  <si>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</si>
  <si>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</si>
  <si>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</si>
  <si>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</si>
  <si>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</si>
  <si>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</si>
  <si>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</si>
  <si>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</si>
  <si>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</si>
  <si>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</si>
  <si>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</si>
  <si>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</si>
  <si>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</si>
  <si>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</si>
  <si>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</si>
  <si>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</si>
  <si>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</si>
  <si>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</si>
  <si>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</si>
  <si>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</si>
  <si>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</si>
  <si>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</si>
  <si>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</si>
  <si>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</si>
  <si>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</si>
  <si>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</si>
  <si>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</si>
  <si>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</si>
  <si>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</si>
  <si>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</si>
  <si>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</si>
  <si>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</si>
  <si>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</si>
  <si>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</si>
  <si>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</si>
  <si>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</si>
  <si>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</si>
  <si>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</si>
  <si>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</si>
  <si>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</si>
  <si>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</si>
  <si>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</si>
  <si>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</si>
  <si>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</si>
  <si>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</si>
  <si>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</si>
  <si>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</si>
  <si>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</si>
  <si>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</si>
  <si>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</si>
  <si>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</si>
  <si>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</si>
  <si>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</si>
  <si>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</si>
  <si>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</si>
  <si>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</si>
  <si>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</si>
  <si>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</si>
  <si>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</si>
  <si>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</si>
  <si>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</si>
  <si>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</si>
  <si>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</si>
  <si>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</si>
  <si>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</si>
  <si>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</si>
  <si>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</si>
  <si>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</si>
  <si>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</si>
  <si>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</si>
  <si>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</si>
  <si>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</si>
  <si>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</si>
  <si>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</si>
  <si>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</si>
  <si>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</si>
  <si>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</si>
  <si>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</si>
  <si>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</si>
  <si>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</si>
  <si>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</si>
  <si>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</si>
  <si>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</si>
  <si>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</si>
  <si>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</si>
  <si>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</si>
  <si>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</si>
  <si>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</si>
  <si>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</si>
  <si>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</si>
  <si>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</si>
  <si>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</si>
  <si>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</si>
  <si>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</si>
  <si>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</si>
  <si>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</si>
  <si>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</si>
  <si>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</si>
  <si>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</si>
  <si>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</si>
  <si>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</si>
  <si>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</si>
  <si>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</si>
  <si>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</si>
  <si>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</si>
  <si>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</si>
  <si>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</si>
  <si>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</si>
  <si>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</si>
  <si>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</si>
  <si>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</si>
  <si>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</si>
  <si>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</si>
  <si>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</si>
  <si>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</si>
  <si>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</si>
  <si>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</si>
  <si>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</si>
  <si>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</si>
  <si>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</si>
  <si>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</si>
  <si>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</si>
  <si>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</si>
  <si>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</si>
  <si>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</si>
  <si>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</si>
  <si>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</si>
  <si>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</si>
  <si>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</si>
  <si>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</si>
  <si>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</si>
  <si>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</si>
  <si>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</si>
  <si>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</si>
  <si>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</si>
  <si>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</si>
  <si>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</si>
  <si>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</si>
  <si>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</si>
  <si>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</si>
  <si>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</si>
  <si>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</si>
  <si>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</si>
  <si>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</si>
  <si>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</si>
  <si>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</si>
  <si>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</si>
  <si>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</si>
  <si>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</si>
  <si>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</si>
  <si>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</si>
  <si>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</si>
  <si>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</si>
  <si>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</si>
  <si>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</si>
  <si>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</si>
  <si>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</si>
  <si>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</si>
  <si>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</si>
  <si>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</si>
  <si>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</si>
  <si>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</si>
  <si>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</si>
  <si>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</si>
  <si>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</si>
  <si>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</si>
  <si>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</si>
  <si>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</si>
  <si>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</si>
  <si>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</si>
  <si>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</si>
  <si>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</si>
  <si>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</si>
  <si>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</si>
  <si>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</si>
  <si>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</si>
  <si>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</si>
  <si>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</si>
  <si>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</si>
  <si>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</si>
  <si>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</si>
  <si>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</si>
  <si>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</si>
  <si>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</si>
  <si>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</si>
  <si>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</si>
  <si>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</si>
  <si>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</si>
  <si>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</si>
  <si>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</si>
  <si>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</si>
  <si>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</si>
  <si>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</si>
  <si>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</si>
  <si>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</si>
  <si>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</si>
  <si>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</si>
  <si>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</si>
  <si>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</si>
  <si>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</si>
  <si>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</si>
  <si>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</si>
  <si>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</si>
  <si>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</si>
  <si>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</si>
  <si>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</si>
  <si>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</si>
  <si>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</si>
  <si>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</si>
  <si>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</si>
  <si>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</si>
  <si>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</si>
  <si>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</si>
  <si>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</si>
  <si>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</si>
  <si>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</si>
  <si>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</si>
  <si>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</si>
  <si>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</si>
  <si>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</si>
  <si>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</si>
  <si>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</si>
  <si>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</si>
  <si>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</si>
  <si>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</si>
  <si>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</si>
  <si>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</si>
  <si>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</si>
  <si>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</si>
  <si>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</si>
  <si>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</si>
  <si>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</si>
  <si>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</si>
  <si>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</si>
  <si>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</si>
  <si>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</si>
  <si>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</si>
  <si>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</si>
  <si>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</si>
  <si>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</si>
  <si>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</si>
  <si>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</si>
  <si>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</si>
  <si>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</si>
  <si>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</si>
  <si>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</si>
  <si>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</si>
  <si>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</si>
  <si>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</si>
  <si>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</si>
  <si>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</si>
  <si>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</si>
  <si>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</si>
  <si>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</si>
  <si>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</si>
  <si>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</si>
  <si>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</si>
  <si>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</si>
  <si>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</si>
  <si>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</si>
  <si>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</si>
  <si>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</si>
  <si>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</si>
  <si>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</si>
  <si>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</si>
  <si>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</si>
  <si>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</si>
  <si>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</si>
  <si>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</si>
  <si>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</si>
  <si>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</si>
  <si>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</si>
  <si>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</si>
  <si>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</si>
  <si>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</si>
  <si>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</si>
  <si>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</si>
  <si>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</si>
  <si>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</si>
  <si>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</si>
  <si>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</si>
  <si>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</si>
  <si>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</si>
  <si>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</si>
  <si>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</si>
  <si>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</si>
  <si>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</si>
  <si>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</si>
  <si>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</si>
  <si>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</si>
  <si>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</si>
  <si>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</si>
  <si>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</si>
  <si>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</si>
  <si>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</si>
  <si>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</si>
  <si>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</si>
  <si>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</si>
  <si>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</si>
  <si>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</si>
  <si>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</si>
  <si>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</si>
  <si>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</si>
  <si>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</si>
  <si>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</si>
  <si>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</si>
  <si>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</si>
  <si>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</si>
  <si>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</si>
  <si>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</si>
  <si>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</si>
  <si>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</si>
  <si>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</si>
  <si>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</si>
  <si>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</si>
  <si>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</si>
  <si>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</si>
  <si>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</si>
  <si>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</si>
  <si>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</si>
  <si>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</si>
  <si>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</si>
  <si>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</si>
  <si>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</si>
  <si>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</si>
  <si>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</si>
  <si>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</si>
  <si>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</si>
  <si>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</si>
  <si>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</si>
  <si>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</si>
  <si>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</si>
  <si>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</si>
  <si>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</si>
  <si>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</si>
  <si>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</si>
  <si>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</si>
  <si>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</si>
  <si>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</si>
  <si>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</si>
  <si>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</si>
  <si>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</si>
  <si>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</si>
  <si>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</si>
  <si>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</si>
  <si>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</si>
  <si>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</si>
  <si>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</si>
  <si>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</si>
  <si>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</si>
  <si>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</si>
  <si>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</si>
  <si>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</si>
  <si>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</si>
  <si>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</si>
  <si>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</si>
  <si>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</si>
  <si>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</si>
  <si>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</si>
  <si>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</si>
  <si>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</si>
  <si>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</si>
  <si>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</si>
  <si>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</si>
  <si>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</si>
  <si>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</si>
  <si>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</si>
  <si>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</si>
  <si>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</si>
  <si>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</si>
  <si>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</si>
  <si>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</si>
  <si>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</si>
  <si>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</si>
  <si>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</si>
  <si>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</si>
  <si>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</si>
  <si>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</si>
  <si>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</si>
  <si>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</si>
  <si>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</si>
  <si>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</si>
  <si>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</si>
  <si>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</si>
  <si>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</si>
  <si>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</si>
  <si>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</si>
  <si>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</si>
  <si>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</si>
  <si>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</si>
  <si>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</si>
  <si>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</si>
  <si>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</si>
  <si>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</si>
  <si>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</si>
  <si>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</si>
  <si>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</si>
  <si>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</si>
  <si>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</si>
  <si>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</si>
  <si>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</si>
  <si>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</si>
  <si>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</si>
  <si>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</si>
  <si>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</si>
  <si>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</si>
  <si>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</si>
  <si>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</si>
  <si>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</si>
  <si>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</si>
  <si>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</si>
  <si>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</si>
  <si>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</si>
  <si>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</si>
  <si>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</si>
  <si>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</si>
  <si>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</si>
  <si>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</si>
  <si>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</si>
  <si>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</si>
  <si>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</si>
  <si>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</si>
  <si>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</si>
  <si>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</si>
  <si>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</si>
  <si>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</si>
  <si>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</si>
  <si>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</si>
  <si>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</si>
  <si>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</si>
  <si>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</si>
  <si>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</si>
  <si>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</si>
  <si>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</si>
  <si>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</si>
  <si>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</si>
  <si>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</si>
  <si>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</si>
  <si>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</si>
  <si>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</si>
  <si>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</si>
  <si>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</si>
  <si>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</si>
  <si>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</si>
  <si>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</si>
  <si>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</si>
  <si>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</si>
  <si>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</si>
  <si>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</si>
  <si>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</si>
  <si>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</si>
  <si>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</si>
  <si>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</si>
  <si>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</si>
  <si>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</si>
  <si>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</si>
  <si>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</si>
  <si>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</si>
  <si>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</si>
  <si>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</si>
  <si>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</si>
  <si>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</si>
  <si>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</si>
  <si>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</si>
  <si>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</si>
  <si>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</si>
  <si>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</si>
  <si>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</si>
  <si>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</si>
  <si>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</si>
  <si>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</si>
  <si>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</si>
  <si>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</si>
  <si>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</si>
  <si>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</si>
  <si>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</si>
  <si>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</si>
  <si>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</si>
  <si>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</si>
  <si>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</si>
  <si>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</si>
  <si>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</si>
  <si>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</si>
  <si>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</si>
  <si>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</si>
  <si>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</si>
  <si>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</si>
  <si>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</si>
  <si>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</si>
  <si>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</si>
  <si>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</si>
  <si>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</si>
  <si>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</si>
  <si>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</si>
  <si>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</si>
  <si>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</si>
  <si>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</si>
  <si>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</si>
  <si>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</si>
  <si>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</si>
  <si>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</si>
  <si>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</si>
  <si>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</si>
  <si>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</si>
  <si>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</si>
  <si>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</si>
  <si>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</si>
  <si>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</si>
  <si>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</si>
  <si>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</si>
  <si>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</si>
  <si>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</si>
  <si>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</si>
  <si>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</si>
  <si>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</si>
  <si>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</si>
  <si>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</si>
  <si>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</si>
  <si>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</si>
  <si>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</si>
  <si>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</si>
  <si>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</si>
  <si>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</si>
  <si>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</si>
  <si>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</si>
  <si>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</si>
  <si>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</si>
  <si>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</si>
  <si>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</si>
  <si>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</si>
  <si>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</si>
  <si>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</si>
  <si>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</si>
  <si>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</si>
  <si>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</si>
  <si>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</si>
  <si>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</si>
  <si>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</si>
  <si>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</si>
  <si>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</si>
  <si>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</si>
  <si>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</si>
  <si>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</si>
  <si>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</si>
  <si>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</si>
  <si>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</si>
  <si>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</si>
  <si>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</si>
  <si>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</si>
  <si>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</si>
  <si>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</si>
  <si>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</si>
  <si>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</si>
  <si>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</si>
  <si>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</si>
  <si>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</si>
  <si>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</si>
  <si>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</si>
  <si>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</si>
  <si>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</si>
  <si>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</si>
  <si>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</si>
  <si>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</si>
  <si>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</si>
  <si>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</si>
  <si>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</si>
  <si>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</si>
  <si>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</si>
  <si>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</si>
  <si>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</si>
  <si>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</si>
  <si>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</si>
  <si>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</si>
  <si>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</si>
  <si>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</si>
  <si>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</si>
  <si>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</si>
  <si>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</si>
  <si>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</si>
  <si>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</si>
  <si>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</si>
  <si>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</si>
  <si>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</si>
  <si>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</si>
  <si>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</si>
  <si>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</si>
  <si>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</si>
  <si>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</si>
  <si>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</si>
  <si>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</si>
  <si>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</si>
  <si>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</si>
  <si>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</si>
  <si>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</si>
  <si>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</si>
  <si>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</si>
  <si>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</si>
  <si>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</si>
  <si>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</si>
  <si>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</si>
  <si>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</si>
  <si>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</si>
  <si>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</si>
  <si>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</si>
  <si>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</si>
  <si>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</si>
  <si>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</si>
  <si>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</si>
  <si>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</si>
  <si>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</si>
  <si>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</si>
  <si>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</si>
  <si>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</si>
  <si>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</si>
  <si>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</si>
  <si>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</si>
  <si>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</si>
  <si>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</si>
  <si>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</si>
  <si>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</si>
  <si>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</si>
  <si>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</si>
  <si>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</si>
  <si>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</si>
  <si>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</si>
  <si>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</si>
  <si>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</si>
  <si>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</si>
  <si>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</si>
  <si>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</si>
  <si>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</si>
  <si>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</si>
  <si>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</si>
  <si>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</si>
  <si>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</si>
  <si>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</si>
  <si>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</si>
  <si>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</si>
  <si>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</si>
  <si>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</si>
  <si>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</si>
  <si>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</si>
  <si>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</si>
  <si>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</si>
  <si>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</si>
  <si>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</si>
  <si>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</si>
  <si>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</si>
  <si>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</si>
  <si>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</si>
  <si>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</si>
  <si>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</si>
  <si>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</si>
  <si>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</si>
  <si>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</si>
  <si>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</si>
  <si>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</si>
  <si>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</si>
  <si>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</si>
  <si>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</si>
  <si>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</si>
  <si>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</si>
  <si>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</si>
  <si>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</si>
  <si>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</si>
  <si>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</si>
  <si>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</si>
  <si>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</si>
  <si>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</si>
  <si>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</si>
  <si>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</si>
  <si>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</si>
  <si>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</si>
  <si>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</si>
  <si>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</si>
  <si>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</si>
  <si>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</si>
  <si>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</si>
  <si>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</si>
  <si>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</si>
  <si>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</si>
  <si>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</si>
  <si>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</si>
  <si>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</si>
  <si>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</si>
  <si>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</si>
  <si>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</si>
  <si>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</si>
  <si>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</si>
  <si>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</si>
  <si>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</si>
  <si>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</si>
  <si>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</si>
  <si>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</si>
  <si>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</si>
  <si>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</si>
  <si>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</si>
  <si>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</si>
  <si>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</si>
  <si>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</si>
  <si>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</si>
  <si>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</si>
  <si>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</si>
  <si>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</si>
  <si>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</si>
  <si>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</si>
  <si>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</si>
  <si>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</si>
  <si>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</si>
  <si>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</si>
  <si>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</si>
  <si>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</si>
  <si>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</si>
  <si>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</si>
  <si>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</si>
  <si>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</si>
  <si>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</si>
  <si>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</si>
  <si>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</si>
  <si>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</si>
  <si>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</si>
  <si>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</si>
  <si>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</si>
  <si>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</si>
  <si>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</si>
  <si>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</si>
  <si>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</si>
  <si>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</si>
  <si>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</si>
  <si>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</si>
  <si>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</si>
  <si>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</si>
  <si>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</si>
  <si>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</si>
  <si>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</si>
  <si>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</si>
  <si>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</si>
  <si>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</si>
  <si>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</si>
  <si>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</si>
  <si>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</si>
  <si>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</si>
  <si>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</si>
  <si>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</si>
  <si>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</si>
  <si>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</si>
  <si>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</si>
  <si>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</si>
  <si>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</si>
  <si>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</si>
  <si>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</si>
  <si>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</si>
  <si>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</si>
  <si>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</si>
  <si>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</si>
  <si>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</si>
  <si>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</si>
  <si>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</si>
  <si>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</si>
  <si>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</si>
  <si>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</si>
  <si>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</si>
  <si>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</si>
  <si>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</si>
  <si>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</si>
  <si>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</si>
  <si>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</si>
  <si>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</si>
  <si>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</si>
  <si>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</si>
  <si>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</si>
  <si>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</si>
  <si>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</si>
  <si>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</si>
  <si>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</si>
  <si>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</si>
  <si>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</si>
  <si>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</si>
  <si>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</si>
  <si>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</si>
  <si>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</si>
  <si>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</si>
  <si>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</si>
  <si>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</si>
  <si>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</si>
  <si>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</si>
  <si>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</si>
  <si>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</si>
  <si>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</si>
  <si>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</si>
  <si>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</si>
  <si>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</si>
  <si>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</si>
  <si>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</si>
  <si>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</si>
  <si>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</si>
  <si>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</si>
  <si>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</si>
  <si>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</si>
  <si>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</si>
  <si>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</si>
  <si>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</si>
  <si>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</si>
  <si>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</si>
  <si>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</si>
  <si>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</si>
  <si>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</si>
  <si>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</si>
  <si>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</si>
  <si>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</si>
  <si>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</si>
  <si>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</si>
  <si>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</si>
  <si>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</si>
  <si>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</si>
  <si>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</si>
  <si>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</si>
  <si>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</si>
  <si>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</si>
  <si>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</si>
  <si>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</si>
  <si>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</si>
  <si>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</si>
  <si>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</si>
  <si>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</si>
  <si>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</si>
  <si>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</si>
  <si>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</si>
  <si>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</si>
  <si>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</si>
  <si>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</si>
  <si>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</si>
  <si>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</si>
  <si>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</si>
  <si>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</si>
  <si>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</si>
  <si>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</si>
  <si>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</si>
  <si>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</si>
  <si>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</si>
  <si>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</si>
  <si>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</si>
  <si>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</si>
  <si>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</si>
  <si>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</si>
  <si>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</si>
  <si>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</si>
  <si>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</si>
  <si>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</si>
  <si>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</si>
  <si>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</si>
  <si>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</si>
  <si>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</si>
  <si>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</si>
  <si>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</si>
  <si>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</si>
  <si>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</si>
  <si>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</si>
  <si>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</si>
  <si>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</si>
  <si>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</si>
  <si>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</si>
  <si>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</si>
  <si>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</si>
  <si>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</si>
  <si>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</si>
  <si>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</si>
  <si>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</si>
  <si>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</si>
  <si>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</si>
  <si>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</si>
  <si>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</si>
  <si>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</si>
  <si>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</si>
  <si>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</si>
  <si>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</si>
  <si>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</si>
  <si>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</si>
  <si>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</si>
  <si>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</si>
  <si>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</si>
  <si>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</si>
  <si>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</si>
  <si>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</si>
  <si>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</si>
  <si>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</si>
  <si>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</si>
  <si>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</si>
  <si>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</si>
  <si>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</si>
  <si>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</si>
  <si>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</si>
  <si>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</si>
  <si>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</si>
  <si>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</si>
  <si>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</si>
  <si>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</si>
  <si>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</si>
  <si>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</si>
  <si>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</si>
  <si>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</si>
  <si>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</si>
  <si>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</si>
  <si>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</si>
  <si>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</si>
  <si>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</si>
  <si>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</si>
  <si>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</si>
  <si>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</si>
  <si>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</si>
  <si>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</si>
  <si>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</si>
  <si>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</si>
  <si>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</si>
  <si>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</si>
  <si>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</si>
  <si>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</si>
  <si>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</si>
  <si>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</si>
  <si>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</si>
  <si>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</si>
  <si>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</si>
  <si>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</si>
  <si>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</si>
  <si>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</si>
  <si>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</si>
  <si>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</si>
  <si>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</si>
  <si>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</si>
  <si>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</si>
  <si>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</si>
  <si>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</si>
  <si>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</si>
  <si>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</si>
  <si>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</si>
  <si>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</si>
  <si>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</si>
  <si>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</si>
  <si>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</si>
  <si>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</si>
  <si>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</si>
  <si>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</si>
  <si>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</si>
  <si>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</si>
  <si>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</si>
  <si>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</si>
  <si>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</si>
  <si>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</si>
  <si>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</si>
  <si>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</si>
  <si>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</si>
  <si>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</si>
  <si>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</si>
  <si>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</si>
  <si>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</si>
  <si>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</si>
  <si>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</si>
  <si>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</si>
  <si>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</si>
  <si>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</si>
  <si>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</si>
  <si>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</si>
  <si>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</si>
  <si>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</si>
  <si>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</si>
  <si>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</si>
  <si>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</si>
  <si>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</si>
  <si>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</si>
  <si>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</si>
  <si>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</si>
  <si>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</si>
  <si>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</si>
  <si>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</si>
  <si>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</si>
  <si>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</si>
  <si>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</si>
  <si>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</si>
  <si>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</si>
  <si>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</si>
  <si>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</si>
  <si>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</si>
  <si>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</si>
  <si>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</si>
  <si>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</si>
  <si>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</si>
  <si>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</si>
  <si>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</si>
  <si>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</si>
  <si>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</si>
  <si>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</si>
  <si>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</si>
  <si>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</si>
  <si>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</si>
  <si>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</si>
  <si>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</si>
  <si>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</si>
  <si>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</si>
  <si>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</si>
  <si>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</si>
  <si>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</si>
  <si>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</si>
  <si>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</si>
  <si>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</si>
  <si>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</si>
  <si>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</si>
  <si>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</si>
  <si>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</si>
  <si>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</si>
  <si>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</si>
  <si>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</si>
  <si>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</si>
  <si>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</si>
  <si>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</si>
  <si>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</si>
  <si>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</si>
  <si>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</si>
  <si>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</si>
  <si>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</si>
  <si>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</si>
  <si>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</si>
  <si>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</si>
  <si>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</si>
  <si>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</si>
  <si>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</si>
  <si>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</si>
  <si>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</si>
  <si>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</si>
  <si>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</si>
  <si>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</si>
  <si>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</si>
  <si>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</si>
  <si>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</si>
  <si>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</si>
  <si>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</si>
  <si>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</si>
  <si>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</si>
  <si>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</si>
  <si>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</si>
  <si>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</si>
  <si>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</si>
  <si>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</si>
  <si>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</si>
  <si>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</si>
  <si>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</si>
  <si>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</si>
  <si>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</si>
  <si>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</si>
  <si>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</si>
  <si>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</si>
  <si>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</si>
  <si>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</si>
  <si>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</si>
  <si>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</si>
  <si>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</si>
  <si>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</si>
  <si>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</si>
  <si>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</si>
  <si>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</si>
  <si>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</si>
  <si>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</si>
  <si>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</si>
  <si>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</si>
  <si>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</si>
  <si>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</si>
  <si>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</si>
  <si>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</si>
  <si>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</si>
  <si>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</si>
  <si>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</si>
  <si>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</si>
  <si>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</si>
  <si>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</si>
  <si>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</si>
  <si>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</si>
  <si>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</si>
  <si>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</si>
  <si>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</si>
  <si>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</si>
  <si>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</si>
  <si>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</si>
  <si>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</si>
  <si>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</si>
  <si>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</si>
  <si>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</si>
  <si>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</si>
  <si>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</si>
  <si>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</si>
  <si>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</si>
  <si>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</si>
  <si>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</si>
  <si>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</si>
  <si>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</si>
  <si>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</si>
  <si>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</si>
  <si>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</si>
  <si>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</si>
  <si>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</si>
  <si>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</si>
  <si>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</si>
  <si>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</si>
  <si>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</si>
  <si>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</si>
  <si>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</si>
  <si>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</si>
  <si>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</si>
  <si>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</si>
  <si>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</si>
  <si>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</si>
  <si>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</si>
  <si>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</si>
  <si>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</si>
  <si>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</si>
  <si>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</si>
  <si>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</si>
  <si>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</si>
  <si>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</si>
  <si>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</si>
  <si>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</si>
  <si>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</si>
  <si>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</si>
  <si>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</si>
  <si>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</si>
  <si>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</si>
  <si>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</si>
  <si>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</si>
  <si>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</si>
  <si>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</si>
  <si>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</si>
  <si>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</si>
  <si>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</si>
  <si>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</si>
  <si>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</si>
  <si>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</si>
  <si>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</si>
  <si>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</si>
  <si>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</si>
  <si>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</si>
  <si>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</si>
  <si>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</si>
  <si>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</si>
  <si>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</si>
  <si>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</si>
  <si>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</si>
  <si>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</si>
  <si>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</si>
  <si>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</si>
  <si>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</si>
  <si>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</si>
  <si>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</si>
  <si>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</si>
  <si>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</si>
  <si>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</si>
  <si>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</si>
  <si>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</si>
  <si>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</si>
  <si>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</si>
  <si>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</si>
  <si>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</si>
  <si>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</si>
  <si>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</si>
  <si>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</si>
  <si>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</si>
  <si>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</si>
  <si>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</si>
  <si>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</si>
  <si>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</si>
  <si>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</si>
  <si>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</si>
  <si>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</si>
  <si>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</si>
  <si>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</si>
  <si>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</si>
  <si>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</si>
  <si>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</si>
  <si>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</si>
  <si>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</si>
  <si>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</si>
  <si>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</si>
  <si>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</si>
  <si>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</si>
  <si>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</si>
  <si>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</si>
  <si>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</si>
  <si>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</si>
  <si>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</si>
  <si>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</si>
  <si>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</si>
  <si>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</si>
  <si>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</si>
  <si>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</si>
  <si>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</si>
  <si>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</si>
  <si>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</si>
  <si>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</si>
  <si>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</si>
  <si>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</si>
  <si>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</si>
  <si>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</si>
  <si>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</si>
  <si>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</si>
  <si>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</si>
  <si>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</si>
  <si>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</si>
  <si>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</si>
  <si>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</si>
  <si>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</si>
  <si>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</si>
  <si>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</si>
  <si>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</si>
  <si>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</si>
  <si>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</si>
  <si>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</si>
  <si>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</si>
  <si>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</si>
  <si>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</si>
  <si>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</si>
  <si>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</si>
  <si>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</si>
  <si>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</si>
  <si>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</si>
  <si>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</si>
  <si>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</si>
  <si>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</si>
  <si>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</si>
  <si>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</si>
  <si>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</si>
  <si>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</si>
  <si>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</si>
  <si>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</si>
  <si>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</si>
  <si>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</si>
  <si>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</si>
  <si>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</si>
  <si>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</si>
  <si>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</si>
  <si>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</si>
  <si>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</si>
  <si>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</si>
  <si>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</si>
  <si>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</si>
  <si>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</si>
  <si>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</si>
  <si>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</si>
  <si>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</si>
  <si>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</si>
  <si>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</si>
  <si>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</si>
  <si>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</si>
  <si>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</si>
  <si>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</si>
  <si>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</si>
  <si>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</si>
  <si>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</si>
  <si>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</si>
  <si>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</si>
  <si>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</si>
  <si>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</si>
  <si>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</si>
  <si>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</si>
  <si>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</si>
  <si>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</si>
  <si>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</si>
  <si>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</si>
  <si>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</si>
  <si>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</si>
  <si>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</si>
  <si>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</si>
  <si>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</si>
  <si>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</si>
  <si>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</si>
  <si>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</si>
  <si>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</si>
  <si>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</si>
  <si>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</si>
  <si>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</si>
  <si>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</si>
  <si>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</si>
  <si>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</si>
  <si>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</si>
  <si>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</si>
  <si>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</si>
  <si>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</si>
  <si>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</si>
  <si>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</si>
  <si>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</si>
  <si>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</si>
  <si>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</si>
  <si>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</si>
  <si>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</si>
  <si>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</si>
  <si>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</si>
  <si>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</si>
  <si>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</si>
  <si>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</si>
  <si>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</si>
  <si>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</si>
  <si>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</si>
  <si>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</si>
  <si>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</si>
  <si>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</si>
  <si>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</si>
  <si>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</si>
  <si>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</si>
  <si>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</si>
  <si>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</si>
  <si>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</si>
  <si>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</si>
  <si>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</si>
  <si>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</si>
  <si>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</si>
  <si>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</si>
  <si>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</si>
  <si>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</si>
  <si>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</si>
  <si>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</si>
  <si>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</si>
  <si>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</si>
  <si>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</si>
  <si>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</si>
  <si>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</si>
  <si>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</si>
  <si>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</si>
  <si>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</si>
  <si>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</si>
  <si>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</si>
  <si>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</si>
  <si>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</si>
  <si>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</si>
  <si>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</si>
  <si>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</si>
  <si>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</si>
  <si>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</si>
  <si>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</si>
  <si>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</si>
  <si>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</si>
  <si>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</si>
  <si>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</si>
  <si>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</si>
  <si>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</si>
  <si>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</si>
  <si>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</si>
  <si>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</si>
  <si>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</si>
  <si>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</si>
  <si>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</si>
  <si>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</si>
  <si>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</si>
  <si>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</si>
  <si>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</si>
  <si>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</si>
  <si>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</si>
  <si>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</si>
  <si>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</si>
  <si>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</si>
  <si>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</si>
  <si>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</si>
  <si>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</si>
  <si>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</si>
  <si>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</si>
  <si>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</si>
  <si>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</si>
  <si>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</si>
  <si>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</si>
  <si>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</si>
  <si>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</si>
  <si>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</si>
  <si>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</si>
  <si>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</si>
  <si>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</si>
  <si>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</si>
  <si>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</si>
  <si>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</si>
  <si>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</si>
  <si>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</si>
  <si>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</si>
  <si>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</si>
  <si>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</si>
  <si>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</si>
  <si>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</si>
  <si>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</si>
  <si>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</si>
  <si>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</si>
  <si>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</si>
  <si>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</si>
  <si>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</si>
  <si>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</si>
  <si>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</si>
  <si>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</si>
  <si>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</si>
  <si>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</si>
  <si>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</si>
  <si>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</si>
  <si>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</si>
  <si>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</si>
  <si>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</si>
  <si>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</si>
  <si>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</si>
  <si>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</si>
  <si>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</si>
  <si>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</si>
  <si>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</si>
  <si>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</si>
  <si>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</si>
  <si>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</si>
  <si>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</si>
  <si>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</si>
  <si>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</si>
  <si>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</si>
  <si>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</si>
  <si>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</si>
  <si>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</si>
  <si>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</si>
  <si>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</si>
  <si>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</si>
  <si>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</si>
  <si>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</si>
  <si>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</si>
  <si>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</si>
  <si>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</si>
  <si>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</si>
  <si>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</si>
  <si>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</si>
  <si>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</si>
  <si>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</si>
  <si>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</si>
  <si>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</si>
  <si>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</si>
  <si>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</si>
  <si>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</si>
  <si>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</si>
  <si>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</si>
  <si>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</si>
  <si>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</si>
  <si>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</si>
  <si>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</si>
  <si>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</si>
  <si>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</si>
  <si>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</si>
  <si>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</si>
  <si>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</si>
  <si>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</si>
  <si>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</si>
  <si>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</si>
  <si>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</si>
  <si>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</si>
  <si>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</si>
  <si>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</si>
  <si>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</si>
  <si>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</si>
  <si>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</si>
  <si>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</si>
  <si>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</si>
  <si>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</si>
  <si>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</si>
  <si>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</si>
  <si>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</si>
  <si>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</si>
  <si>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</si>
  <si>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</si>
  <si>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</si>
  <si>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</si>
  <si>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</si>
  <si>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</si>
  <si>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</si>
  <si>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</si>
  <si>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</si>
  <si>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</si>
  <si>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</si>
  <si>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</si>
  <si>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</si>
  <si>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</si>
  <si>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</si>
  <si>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</si>
  <si>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</si>
  <si>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</si>
  <si>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</si>
  <si>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</si>
  <si>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</si>
  <si>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</si>
  <si>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</si>
  <si>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</si>
  <si>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</si>
  <si>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</si>
  <si>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</si>
  <si>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</si>
  <si>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</si>
  <si>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</si>
  <si>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</si>
  <si>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</si>
  <si>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</si>
  <si>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</si>
  <si>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</si>
  <si>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</si>
  <si>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</si>
  <si>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</si>
  <si>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</si>
  <si>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</si>
  <si>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</si>
  <si>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</si>
  <si>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</si>
  <si>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</si>
  <si>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</si>
  <si>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</si>
  <si>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</si>
  <si>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</si>
  <si>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</si>
  <si>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</si>
  <si>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</si>
  <si>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</si>
  <si>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</si>
  <si>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</si>
  <si>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</si>
  <si>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</si>
  <si>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</si>
  <si>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</si>
  <si>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</si>
  <si>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</si>
  <si>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</si>
  <si>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</si>
  <si>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</si>
  <si>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</si>
  <si>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</si>
  <si>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</si>
  <si>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</si>
  <si>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</si>
  <si>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</si>
  <si>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</si>
  <si>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</si>
  <si>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</si>
  <si>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</si>
  <si>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</si>
  <si>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</si>
  <si>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</si>
  <si>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</si>
  <si>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</si>
  <si>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</si>
  <si>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</si>
  <si>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</si>
  <si>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</si>
  <si>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</si>
  <si>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</si>
  <si>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</si>
  <si>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</si>
  <si>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</si>
  <si>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</si>
  <si>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</si>
  <si>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</si>
  <si>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</si>
  <si>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</si>
  <si>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</si>
  <si>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</si>
  <si>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</si>
  <si>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</si>
  <si>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</si>
  <si>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</si>
  <si>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</si>
  <si>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</si>
  <si>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</si>
  <si>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</si>
  <si>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</si>
  <si>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</si>
  <si>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</si>
  <si>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</si>
  <si>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</si>
  <si>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</si>
  <si>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</si>
  <si>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</si>
  <si>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</si>
  <si>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</si>
  <si>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</si>
  <si>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</si>
  <si>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</si>
  <si>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</si>
  <si>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</si>
  <si>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</si>
  <si>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</si>
  <si>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</si>
  <si>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</si>
  <si>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</si>
  <si>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</si>
  <si>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</si>
  <si>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</si>
  <si>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</si>
  <si>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</si>
  <si>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</si>
  <si>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</si>
  <si>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</si>
  <si>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</si>
  <si>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</si>
  <si>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</si>
  <si>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</si>
  <si>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</si>
  <si>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</si>
  <si>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</si>
  <si>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</si>
  <si>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</si>
  <si>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</si>
  <si>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</si>
  <si>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</si>
  <si>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</si>
  <si>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</si>
  <si>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</si>
  <si>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</si>
  <si>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</si>
  <si>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</si>
  <si>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</si>
  <si>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</si>
  <si>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</si>
  <si>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</si>
  <si>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</si>
  <si>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</si>
  <si>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</si>
  <si>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</si>
  <si>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</si>
  <si>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</si>
  <si>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</si>
  <si>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</si>
  <si>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</si>
  <si>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</si>
  <si>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</si>
  <si>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</si>
  <si>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</si>
  <si>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</si>
  <si>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</si>
  <si>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</si>
  <si>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</si>
  <si>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</si>
  <si>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</si>
  <si>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</si>
  <si>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</si>
  <si>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</si>
  <si>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</si>
  <si>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</si>
  <si>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</si>
  <si>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</si>
  <si>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</si>
  <si>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</si>
  <si>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</si>
  <si>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</si>
  <si>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</si>
  <si>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</si>
  <si>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</si>
  <si>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</si>
  <si>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</si>
  <si>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</si>
  <si>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</si>
  <si>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</si>
  <si>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</si>
  <si>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</si>
  <si>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</si>
  <si>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</si>
  <si>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</si>
  <si>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</si>
  <si>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</si>
  <si>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</si>
  <si>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</si>
  <si>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</si>
  <si>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</si>
  <si>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</si>
  <si>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</si>
  <si>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</si>
  <si>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</si>
  <si>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</si>
  <si>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</si>
  <si>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</si>
  <si>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</si>
  <si>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</si>
  <si>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</si>
  <si>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</si>
  <si>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</si>
  <si>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</si>
  <si>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</si>
  <si>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</si>
  <si>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</si>
  <si>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</si>
  <si>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</si>
  <si>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</si>
  <si>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</si>
  <si>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</si>
  <si>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</si>
  <si>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</si>
  <si>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</si>
  <si>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</si>
  <si>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</si>
  <si>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</si>
  <si>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</si>
  <si>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</si>
  <si>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</si>
  <si>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</si>
  <si>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</si>
  <si>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</si>
  <si>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</si>
  <si>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</si>
  <si>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</si>
  <si>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</si>
  <si>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</si>
  <si>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</si>
  <si>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</si>
  <si>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</si>
  <si>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</si>
  <si>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</si>
  <si>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</si>
  <si>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</si>
  <si>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</si>
  <si>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</si>
  <si>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</si>
  <si>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</si>
  <si>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</si>
  <si>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</si>
  <si>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</si>
  <si>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</si>
  <si>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</si>
  <si>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</si>
  <si>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</si>
  <si>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</si>
  <si>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</si>
  <si>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</si>
  <si>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</si>
  <si>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</si>
  <si>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</si>
  <si>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</si>
  <si>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</si>
  <si>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</si>
  <si>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</si>
  <si>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</si>
  <si>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</si>
  <si>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</si>
  <si>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</si>
  <si>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</si>
  <si>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</si>
  <si>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</si>
  <si>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</si>
  <si>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</si>
  <si>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</si>
  <si>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</si>
  <si>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</si>
  <si>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</si>
  <si>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</si>
  <si>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</si>
  <si>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</si>
  <si>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</si>
  <si>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</si>
  <si>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</si>
  <si>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</si>
  <si>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</si>
  <si>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</si>
  <si>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</si>
  <si>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</si>
  <si>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</si>
  <si>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</si>
  <si>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</si>
  <si>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</si>
  <si>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</si>
  <si>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</si>
  <si>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</si>
  <si>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</si>
  <si>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</si>
  <si>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</si>
  <si>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</si>
  <si>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</si>
  <si>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</si>
  <si>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</si>
  <si>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</si>
  <si>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</si>
  <si>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</si>
  <si>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</si>
  <si>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</si>
  <si>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</si>
  <si>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</si>
  <si>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</si>
  <si>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</si>
  <si>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</si>
  <si>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</si>
  <si>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</si>
  <si>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</si>
  <si>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</si>
  <si>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</si>
  <si>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</si>
  <si>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</si>
  <si>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</si>
  <si>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</si>
  <si>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</si>
  <si>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</si>
  <si>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</si>
  <si>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</si>
  <si>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</si>
  <si>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</si>
  <si>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</si>
  <si>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</si>
  <si>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</si>
  <si>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</si>
  <si>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</si>
  <si>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</si>
  <si>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</si>
  <si>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</si>
  <si>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</si>
  <si>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</si>
  <si>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</si>
  <si>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</si>
  <si>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</si>
  <si>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</si>
  <si>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</si>
  <si>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</si>
  <si>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</si>
  <si>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</si>
  <si>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</si>
  <si>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</si>
  <si>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</si>
  <si>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</si>
  <si>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</si>
  <si>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</si>
  <si>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</si>
  <si>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</si>
  <si>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</si>
  <si>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</si>
  <si>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</si>
  <si>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</si>
  <si>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</si>
  <si>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</si>
  <si>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</si>
  <si>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</si>
  <si>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</si>
  <si>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</si>
  <si>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</si>
  <si>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</si>
  <si>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</si>
  <si>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</si>
  <si>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</si>
  <si>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</si>
  <si>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</si>
  <si>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</si>
  <si>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</si>
  <si>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</si>
  <si>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</si>
  <si>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</si>
  <si>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</si>
  <si>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</si>
  <si>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</si>
  <si>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</si>
  <si>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</si>
  <si>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</si>
  <si>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</si>
  <si>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</si>
  <si>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</si>
  <si>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</si>
  <si>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</si>
  <si>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</si>
  <si>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</si>
  <si>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</si>
  <si>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</si>
  <si>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</si>
  <si>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</si>
  <si>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</si>
  <si>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</si>
  <si>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</si>
  <si>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</si>
  <si>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</si>
  <si>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</si>
  <si>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</si>
  <si>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</si>
  <si>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</si>
  <si>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</si>
  <si>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</si>
  <si>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</si>
  <si>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</si>
  <si>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</si>
  <si>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</si>
  <si>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</si>
  <si>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</si>
  <si>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</si>
  <si>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</si>
  <si>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</si>
  <si>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</si>
  <si>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</si>
  <si>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</si>
  <si>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</si>
  <si>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</si>
  <si>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</si>
  <si>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</si>
  <si>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</si>
  <si>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</si>
  <si>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</si>
  <si>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</si>
  <si>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</si>
  <si>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</si>
  <si>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</si>
  <si>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</si>
  <si>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</si>
  <si>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</si>
  <si>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</si>
  <si>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</si>
  <si>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</si>
  <si>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</si>
  <si>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</si>
  <si>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</si>
  <si>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</si>
  <si>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</si>
  <si>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</si>
  <si>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</si>
  <si>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</si>
  <si>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</si>
  <si>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</si>
  <si>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</si>
  <si>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</si>
  <si>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</si>
  <si>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</si>
  <si>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</si>
  <si>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</si>
  <si>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</si>
  <si>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</si>
  <si>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</si>
  <si>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</si>
  <si>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</si>
  <si>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</si>
  <si>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</si>
  <si>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</si>
  <si>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</si>
  <si>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</si>
  <si>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</si>
  <si>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</si>
  <si>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</si>
  <si>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</si>
  <si>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</si>
  <si>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</si>
  <si>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</si>
  <si>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</si>
  <si>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</si>
  <si>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</si>
  <si>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</si>
  <si>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</si>
  <si>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</si>
  <si>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</si>
  <si>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</si>
  <si>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</si>
  <si>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</si>
  <si>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</si>
  <si>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</si>
  <si>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</si>
  <si>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</si>
  <si>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</si>
  <si>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</si>
  <si>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</si>
  <si>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</si>
  <si>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</si>
  <si>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</si>
  <si>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</si>
  <si>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</si>
  <si>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</si>
  <si>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</si>
  <si>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</si>
  <si>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</si>
  <si>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</si>
  <si>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</si>
  <si>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</si>
  <si>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</si>
  <si>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</si>
  <si>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</si>
  <si>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</si>
  <si>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</si>
  <si>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</si>
  <si>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</si>
  <si>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</si>
  <si>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</si>
  <si>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</si>
  <si>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</si>
  <si>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</si>
  <si>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</si>
  <si>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</si>
  <si>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</si>
  <si>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</si>
  <si>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</si>
  <si>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</si>
  <si>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</si>
  <si>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</si>
  <si>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</si>
  <si>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</si>
  <si>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</si>
  <si>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</si>
  <si>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</si>
  <si>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</si>
  <si>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</si>
  <si>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</si>
  <si>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</si>
  <si>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</si>
  <si>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</si>
  <si>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</si>
  <si>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</si>
  <si>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</si>
  <si>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</si>
  <si>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</si>
  <si>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</si>
  <si>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</si>
  <si>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</si>
  <si>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</si>
  <si>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</si>
  <si>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</si>
  <si>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</si>
  <si>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</si>
  <si>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</si>
  <si>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</si>
  <si>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</si>
  <si>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</si>
  <si>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</si>
  <si>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</si>
  <si>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</si>
  <si>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</si>
  <si>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</si>
  <si>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</si>
  <si>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</si>
  <si>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</si>
  <si>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</si>
  <si>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</si>
  <si>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</si>
  <si>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</si>
  <si>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</si>
  <si>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</si>
  <si>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</si>
  <si>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</si>
  <si>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</si>
  <si>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</si>
  <si>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</si>
  <si>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</si>
  <si>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</si>
  <si>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</si>
  <si>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</si>
  <si>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</si>
  <si>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</si>
  <si>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</si>
  <si>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</si>
  <si>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</si>
  <si>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</si>
  <si>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</si>
  <si>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</si>
  <si>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</si>
  <si>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</si>
  <si>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</si>
  <si>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</si>
  <si>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</si>
  <si>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</si>
  <si>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</si>
  <si>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</si>
  <si>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</si>
  <si>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</si>
  <si>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</si>
  <si>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</si>
  <si>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</si>
  <si>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</si>
  <si>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</si>
  <si>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</si>
  <si>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</si>
  <si>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</si>
  <si>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</si>
  <si>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</si>
  <si>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</si>
  <si>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</si>
  <si>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</si>
  <si>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</si>
  <si>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</si>
  <si>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</si>
  <si>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</si>
  <si>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</si>
  <si>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</si>
  <si>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</si>
  <si>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</si>
  <si>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</si>
  <si>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</si>
  <si>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</si>
  <si>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</si>
  <si>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</si>
  <si>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</si>
  <si>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</si>
  <si>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</si>
  <si>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</si>
  <si>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</si>
  <si>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</si>
  <si>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</si>
  <si>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</si>
  <si>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</si>
  <si>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</si>
  <si>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</si>
  <si>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</si>
  <si>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</si>
  <si>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</si>
  <si>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</si>
  <si>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</si>
  <si>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</si>
  <si>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</si>
  <si>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</si>
  <si>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</si>
  <si>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</si>
  <si>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</si>
  <si>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</si>
  <si>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</si>
  <si>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</si>
  <si>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</si>
  <si>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</si>
  <si>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</si>
  <si>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</si>
  <si>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</si>
  <si>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</si>
  <si>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</si>
  <si>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</si>
  <si>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</si>
  <si>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</si>
  <si>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</si>
  <si>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</si>
  <si>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</si>
  <si>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</si>
  <si>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</si>
  <si>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</si>
  <si>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</si>
  <si>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</si>
  <si>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</si>
  <si>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</si>
  <si>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</si>
  <si>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</si>
  <si>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</si>
  <si>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</si>
  <si>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</si>
  <si>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</si>
  <si>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</si>
  <si>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</si>
  <si>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</si>
  <si>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</si>
  <si>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</si>
  <si>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</si>
  <si>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</si>
  <si>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</si>
  <si>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</si>
  <si>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</si>
  <si>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</si>
  <si>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</si>
  <si>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</si>
  <si>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</si>
  <si>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</si>
  <si>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</si>
  <si>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</si>
  <si>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</si>
  <si>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</si>
  <si>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</si>
  <si>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</si>
  <si>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</si>
  <si>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</si>
  <si>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</si>
  <si>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</si>
  <si>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</si>
  <si>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</si>
  <si>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</si>
  <si>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</si>
  <si>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</si>
  <si>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</si>
  <si>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</si>
  <si>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</si>
  <si>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</si>
  <si>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</si>
  <si>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</si>
  <si>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</si>
  <si>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</si>
  <si>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</si>
  <si>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</si>
  <si>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</si>
  <si>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</si>
  <si>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</si>
  <si>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</si>
  <si>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</si>
  <si>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</si>
  <si>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</si>
  <si>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</si>
  <si>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</si>
  <si>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</si>
  <si>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</si>
  <si>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</si>
  <si>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</si>
  <si>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</si>
  <si>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</si>
  <si>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</si>
  <si>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</si>
  <si>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</si>
  <si>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</si>
  <si>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</si>
  <si>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</si>
  <si>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</si>
  <si>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</si>
  <si>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</si>
  <si>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</si>
  <si>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</si>
  <si>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</si>
  <si>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</si>
  <si>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</si>
  <si>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</si>
  <si>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</si>
  <si>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</si>
  <si>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</si>
  <si>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</si>
  <si>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</si>
  <si>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</si>
  <si>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</si>
  <si>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</si>
  <si>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</si>
  <si>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</si>
  <si>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</si>
  <si>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</si>
  <si>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</si>
  <si>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</si>
  <si>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</si>
  <si>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</si>
  <si>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</si>
  <si>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</si>
  <si>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</si>
  <si>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</si>
  <si>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</si>
  <si>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</si>
  <si>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</si>
  <si>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</si>
  <si>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</si>
  <si>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</si>
  <si>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</si>
  <si>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</si>
  <si>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</si>
  <si>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</si>
  <si>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</si>
  <si>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</si>
  <si>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</si>
  <si>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</si>
  <si>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</si>
  <si>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</si>
  <si>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</si>
  <si>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</si>
  <si>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</si>
  <si>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</si>
  <si>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</si>
  <si>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</si>
  <si>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</si>
  <si>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</si>
  <si>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</si>
  <si>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</si>
  <si>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</si>
  <si>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</si>
  <si>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</si>
  <si>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</si>
  <si>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</si>
  <si>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</si>
  <si>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</si>
  <si>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</si>
  <si>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</si>
  <si>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</si>
  <si>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</si>
  <si>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</si>
  <si>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</si>
  <si>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</si>
  <si>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</si>
  <si>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</si>
  <si>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</si>
  <si>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</si>
  <si>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</si>
  <si>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</si>
  <si>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</si>
  <si>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</si>
  <si>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</si>
  <si>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</si>
  <si>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</si>
  <si>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</si>
  <si>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</si>
  <si>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</si>
  <si>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</si>
  <si>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</si>
  <si>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</si>
  <si>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</si>
  <si>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</si>
  <si>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</si>
  <si>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</si>
  <si>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</si>
  <si>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</si>
  <si>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</si>
  <si>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</si>
  <si>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</si>
  <si>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</si>
  <si>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</si>
  <si>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</si>
  <si>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</si>
  <si>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</si>
  <si>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</si>
  <si>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</si>
  <si>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</si>
  <si>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</si>
  <si>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</si>
  <si>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</si>
  <si>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</si>
  <si>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</si>
  <si>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</si>
  <si>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</si>
  <si>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</si>
  <si>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</si>
  <si>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</si>
  <si>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</si>
  <si>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</si>
  <si>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</si>
  <si>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</si>
  <si>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</si>
  <si>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</si>
  <si>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</si>
  <si>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</si>
  <si>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</si>
  <si>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</si>
  <si>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</si>
  <si>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</si>
  <si>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</si>
  <si>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</si>
  <si>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</si>
  <si>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</si>
  <si>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</si>
  <si>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</si>
  <si>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</si>
  <si>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</si>
  <si>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</si>
  <si>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</si>
  <si>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</si>
  <si>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</si>
  <si>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</si>
  <si>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</si>
  <si>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</si>
  <si>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</si>
  <si>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</si>
  <si>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</si>
  <si>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</si>
  <si>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</si>
  <si>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</si>
  <si>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</si>
  <si>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</si>
  <si>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</si>
  <si>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</si>
  <si>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</si>
  <si>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</si>
  <si>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</si>
  <si>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</si>
  <si>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</si>
  <si>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</si>
  <si>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</si>
  <si>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</si>
  <si>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</si>
  <si>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</si>
  <si>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</si>
  <si>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</si>
  <si>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</si>
  <si>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</si>
  <si>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</si>
  <si>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</si>
  <si>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</si>
  <si>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</si>
  <si>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</si>
  <si>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</si>
  <si>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</si>
  <si>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</si>
  <si>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</si>
  <si>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</si>
  <si>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</si>
  <si>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</si>
  <si>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</si>
  <si>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</si>
  <si>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</si>
  <si>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</si>
  <si>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</si>
  <si>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</si>
  <si>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</si>
  <si>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</si>
  <si>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</si>
  <si>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</si>
  <si>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</si>
  <si>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</si>
  <si>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</si>
  <si>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</si>
  <si>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</si>
  <si>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</si>
  <si>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</si>
  <si>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</si>
  <si>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</si>
  <si>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</si>
  <si>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</si>
  <si>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</si>
  <si>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</si>
  <si>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</si>
  <si>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</si>
  <si>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</si>
  <si>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</si>
  <si>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</si>
  <si>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</si>
  <si>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</si>
  <si>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</si>
  <si>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</si>
  <si>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</si>
  <si>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</si>
  <si>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</si>
  <si>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</si>
  <si>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</si>
  <si>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</si>
  <si>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</si>
  <si>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</si>
  <si>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</si>
  <si>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</si>
  <si>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</si>
  <si>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</si>
  <si>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</si>
  <si>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</si>
  <si>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</si>
  <si>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</si>
  <si>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</si>
  <si>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</si>
  <si>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</si>
  <si>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</si>
  <si>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</si>
  <si>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</si>
  <si>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</si>
  <si>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</si>
  <si>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</si>
  <si>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</si>
  <si>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</si>
  <si>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</si>
  <si>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</si>
  <si>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</si>
  <si>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</si>
  <si>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</si>
  <si>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</si>
  <si>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</si>
  <si>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</si>
  <si>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</si>
  <si>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</si>
  <si>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</si>
  <si>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</si>
  <si>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</si>
  <si>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</si>
  <si>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</si>
  <si>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</si>
  <si>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</si>
  <si>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</si>
  <si>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</si>
  <si>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</si>
  <si>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</si>
  <si>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</si>
  <si>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</si>
  <si>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</si>
  <si>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</si>
  <si>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</si>
  <si>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</si>
  <si>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</si>
  <si>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</si>
  <si>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</si>
  <si>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</si>
  <si>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</si>
  <si>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</si>
  <si>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</si>
  <si>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</si>
  <si>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</si>
  <si>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</si>
  <si>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</si>
  <si>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</si>
  <si>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</si>
  <si>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</si>
  <si>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</si>
  <si>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</si>
  <si>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</si>
  <si>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</si>
  <si>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</si>
  <si>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</si>
  <si>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</si>
  <si>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</si>
  <si>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</si>
  <si>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</si>
  <si>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</si>
  <si>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</si>
  <si>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</si>
  <si>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</si>
  <si>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</si>
  <si>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</si>
  <si>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</si>
  <si>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</si>
  <si>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</si>
  <si>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</si>
  <si>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</si>
  <si>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</si>
  <si>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</si>
  <si>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</si>
  <si>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</si>
  <si>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</si>
  <si>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</si>
  <si>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</si>
  <si>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</si>
  <si>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</si>
  <si>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</si>
  <si>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</si>
  <si>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</si>
  <si>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</si>
  <si>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</si>
  <si>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</si>
  <si>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</si>
  <si>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</si>
  <si>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</si>
  <si>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</si>
  <si>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</si>
  <si>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</si>
  <si>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</si>
  <si>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</si>
  <si>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</si>
  <si>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</si>
  <si>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</si>
  <si>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</si>
  <si>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</si>
  <si>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</si>
  <si>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</si>
  <si>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</si>
  <si>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</si>
  <si>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</si>
  <si>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</si>
  <si>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</si>
  <si>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</si>
  <si>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</si>
  <si>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</si>
  <si>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</si>
  <si>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</si>
  <si>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</si>
  <si>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</si>
  <si>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</si>
  <si>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</si>
  <si>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</si>
  <si>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</si>
  <si>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</si>
  <si>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</si>
  <si>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</si>
  <si>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</si>
  <si>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</si>
  <si>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</si>
  <si>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</si>
  <si>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</si>
  <si>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</si>
  <si>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</si>
  <si>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</si>
  <si>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</si>
  <si>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</si>
  <si>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</si>
  <si>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</si>
  <si>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</si>
  <si>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</si>
  <si>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</si>
  <si>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</si>
  <si>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</si>
  <si>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</si>
  <si>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</si>
  <si>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</si>
  <si>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</si>
  <si>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</si>
  <si>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</si>
  <si>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</si>
  <si>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</si>
  <si>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</si>
  <si>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</si>
  <si>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</si>
  <si>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</si>
  <si>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</si>
  <si>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</si>
  <si>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</si>
  <si>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</si>
  <si>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</si>
  <si>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</si>
  <si>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</si>
  <si>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</si>
  <si>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</si>
  <si>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</si>
  <si>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</si>
  <si>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</si>
  <si>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</si>
  <si>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</si>
  <si>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</si>
  <si>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</si>
  <si>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</si>
  <si>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</si>
  <si>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</si>
  <si>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</si>
  <si>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</si>
  <si>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</si>
  <si>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</si>
  <si>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</si>
  <si>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</si>
  <si>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</si>
  <si>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</si>
  <si>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</si>
  <si>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</si>
  <si>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</si>
  <si>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</si>
  <si>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</si>
  <si>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</si>
  <si>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</si>
  <si>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</si>
  <si>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</si>
  <si>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</si>
  <si>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</si>
  <si>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</si>
  <si>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</si>
  <si>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</si>
  <si>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</si>
  <si>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</si>
  <si>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</si>
  <si>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</si>
  <si>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</si>
  <si>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</si>
  <si>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</si>
  <si>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</si>
  <si>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</si>
  <si>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</si>
  <si>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</si>
  <si>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</si>
  <si>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</si>
  <si>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</si>
  <si>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</si>
  <si>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</si>
  <si>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</si>
  <si>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</si>
  <si>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</si>
  <si>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</si>
  <si>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</si>
  <si>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</si>
  <si>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</si>
  <si>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</si>
  <si>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</si>
  <si>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</si>
  <si>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</si>
  <si>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</si>
  <si>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</si>
  <si>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</si>
  <si>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</si>
  <si>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</si>
  <si>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</si>
  <si>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</si>
  <si>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</si>
  <si>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</si>
  <si>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</si>
  <si>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</si>
  <si>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</si>
  <si>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</si>
  <si>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</si>
  <si>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</si>
  <si>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</si>
  <si>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</si>
  <si>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</si>
  <si>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</si>
  <si>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</si>
  <si>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</si>
  <si>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</si>
  <si>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</si>
  <si>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</si>
  <si>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</si>
  <si>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</si>
  <si>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</si>
  <si>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</si>
  <si>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</si>
  <si>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</si>
  <si>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</si>
  <si>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</si>
  <si>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</si>
  <si>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</si>
  <si>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</si>
  <si>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</si>
  <si>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</si>
  <si>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</si>
  <si>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</si>
  <si>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</si>
  <si>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</si>
  <si>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</si>
  <si>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</si>
  <si>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</si>
  <si>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</si>
  <si>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</si>
  <si>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</si>
  <si>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</si>
  <si>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</si>
  <si>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</si>
  <si>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</si>
  <si>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</si>
  <si>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</si>
  <si>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</si>
  <si>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</si>
  <si>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</si>
  <si>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</si>
  <si>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</si>
  <si>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</si>
  <si>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</si>
  <si>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</si>
  <si>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</si>
  <si>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</si>
  <si>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</si>
  <si>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</si>
  <si>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</si>
  <si>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</si>
  <si>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</si>
  <si>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</si>
  <si>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</si>
  <si>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</si>
  <si>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</si>
  <si>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</si>
  <si>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</si>
  <si>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</si>
  <si>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</si>
  <si>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</si>
  <si>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</si>
  <si>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</si>
  <si>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</si>
  <si>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</si>
  <si>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</si>
  <si>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</si>
  <si>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</si>
  <si>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</si>
  <si>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</si>
  <si>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</si>
  <si>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</si>
  <si>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</si>
  <si>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</si>
  <si>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</si>
  <si>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</si>
  <si>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</si>
  <si>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</si>
  <si>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</si>
  <si>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</si>
  <si>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</si>
  <si>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</si>
  <si>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</si>
  <si>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</si>
  <si>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</si>
  <si>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</si>
  <si>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</si>
  <si>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</si>
  <si>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</si>
  <si>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</si>
  <si>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</si>
  <si>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</si>
  <si>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</si>
  <si>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</si>
  <si>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</si>
  <si>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</si>
  <si>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</si>
  <si>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</si>
  <si>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</si>
  <si>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</si>
  <si>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</si>
  <si>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</si>
  <si>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</si>
  <si>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</si>
  <si>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</si>
  <si>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</si>
  <si>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</si>
  <si>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</si>
  <si>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</si>
  <si>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</si>
  <si>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</si>
  <si>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</si>
  <si>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</si>
  <si>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</si>
  <si>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</si>
  <si>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</si>
  <si>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</si>
  <si>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</si>
  <si>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</si>
  <si>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</si>
  <si>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</si>
  <si>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</si>
  <si>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</si>
  <si>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</si>
  <si>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</si>
  <si>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</si>
  <si>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</si>
  <si>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</si>
  <si>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</si>
  <si>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</si>
  <si>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</si>
  <si>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</si>
  <si>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</si>
  <si>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</si>
  <si>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</si>
  <si>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</si>
  <si>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</si>
  <si>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</si>
  <si>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</si>
  <si>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</si>
  <si>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</si>
  <si>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</si>
  <si>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</si>
  <si>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</si>
  <si>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</si>
  <si>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</si>
  <si>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</si>
  <si>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</si>
  <si>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</si>
  <si>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</si>
  <si>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</si>
  <si>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</si>
  <si>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</si>
  <si>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</si>
  <si>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</si>
  <si>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</si>
  <si>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</si>
  <si>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</si>
  <si>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</si>
  <si>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</si>
  <si>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</si>
  <si>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</si>
  <si>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</si>
  <si>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</si>
  <si>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</si>
  <si>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</si>
  <si>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</si>
  <si>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</si>
  <si>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</si>
  <si>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</si>
  <si>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</si>
  <si>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</si>
  <si>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</si>
  <si>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</si>
  <si>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</si>
  <si>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</si>
  <si>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</si>
  <si>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</si>
  <si>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</si>
  <si>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</si>
  <si>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</si>
  <si>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</si>
  <si>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</si>
  <si>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</si>
  <si>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</si>
  <si>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</si>
  <si>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</si>
  <si>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</si>
  <si>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</si>
  <si>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</si>
  <si>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</si>
  <si>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</si>
  <si>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</si>
  <si>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</si>
  <si>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</si>
  <si>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</si>
  <si>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</si>
  <si>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</si>
  <si>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</si>
  <si>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</si>
  <si>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</si>
  <si>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</si>
  <si>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</si>
  <si>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</si>
  <si>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</si>
  <si>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</si>
  <si>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</si>
  <si>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</si>
  <si>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</si>
  <si>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</si>
  <si>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</si>
  <si>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</si>
  <si>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</si>
  <si>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</si>
  <si>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</si>
  <si>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</si>
  <si>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</si>
  <si>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</si>
  <si>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</si>
  <si>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</si>
  <si>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</si>
  <si>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</si>
  <si>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</si>
  <si>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</si>
  <si>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</si>
  <si>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</si>
  <si>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</si>
  <si>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</si>
  <si>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</si>
  <si>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</si>
  <si>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</si>
  <si>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</si>
  <si>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</si>
  <si>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</si>
  <si>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</si>
  <si>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</si>
  <si>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</si>
  <si>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</si>
  <si>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</si>
  <si>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</si>
  <si>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</si>
  <si>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</si>
  <si>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</si>
  <si>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</si>
  <si>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</si>
  <si>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</si>
  <si>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</si>
  <si>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</si>
  <si>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</si>
  <si>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</si>
  <si>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</si>
  <si>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</si>
  <si>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</si>
  <si>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</si>
  <si>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</si>
  <si>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</si>
  <si>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</si>
  <si>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</si>
  <si>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</si>
  <si>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</si>
  <si>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</si>
  <si>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</si>
  <si>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</si>
  <si>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</si>
  <si>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</si>
  <si>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</si>
  <si>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</si>
  <si>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</si>
  <si>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</si>
  <si>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</si>
  <si>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</si>
  <si>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</si>
  <si>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</si>
  <si>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</si>
  <si>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</si>
  <si>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</si>
  <si>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</si>
  <si>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</si>
  <si>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</si>
  <si>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</si>
  <si>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</si>
  <si>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</si>
  <si>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</si>
  <si>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</si>
  <si>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</si>
  <si>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</si>
  <si>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</si>
  <si>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</si>
  <si>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</si>
  <si>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</si>
  <si>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</si>
  <si>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</si>
  <si>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</si>
  <si>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</si>
  <si>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</si>
  <si>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</si>
  <si>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</si>
  <si>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</si>
  <si>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</si>
  <si>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</si>
  <si>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</si>
  <si>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</si>
  <si>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</si>
  <si>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</si>
  <si>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</si>
  <si>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</si>
  <si>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</si>
  <si>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</si>
  <si>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</si>
  <si>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</si>
  <si>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</si>
  <si>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</si>
  <si>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</si>
  <si>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</si>
  <si>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</si>
  <si>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</si>
  <si>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</si>
  <si>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</si>
  <si>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</si>
  <si>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</si>
  <si>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</si>
  <si>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</si>
  <si>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</si>
  <si>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</si>
  <si>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</si>
  <si>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</si>
  <si>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</si>
  <si>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</si>
  <si>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</si>
  <si>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</si>
  <si>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</si>
  <si>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</si>
  <si>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</si>
  <si>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</si>
  <si>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</si>
  <si>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</si>
  <si>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</si>
  <si>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</si>
  <si>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</si>
  <si>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</si>
  <si>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</si>
  <si>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</si>
  <si>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</si>
  <si>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</si>
  <si>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</si>
  <si>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</si>
  <si>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</si>
  <si>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</si>
  <si>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</si>
  <si>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</si>
  <si>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</si>
  <si>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</si>
  <si>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</si>
  <si>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</si>
  <si>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</si>
  <si>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</si>
  <si>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</si>
  <si>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</si>
  <si>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</si>
  <si>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</si>
  <si>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</si>
  <si>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</si>
  <si>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</si>
  <si>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</si>
  <si>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</si>
  <si>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</si>
  <si>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</si>
  <si>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</si>
  <si>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</si>
  <si>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</si>
  <si>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</si>
  <si>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</si>
  <si>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</si>
  <si>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</si>
  <si>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</si>
  <si>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</si>
  <si>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</si>
  <si>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</si>
  <si>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</si>
  <si>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</si>
  <si>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</si>
  <si>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</si>
  <si>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</si>
  <si>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</si>
  <si>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</si>
  <si>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</si>
  <si>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</si>
  <si>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</si>
  <si>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</si>
  <si>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</si>
  <si>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</si>
  <si>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</si>
  <si>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</si>
  <si>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</si>
  <si>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</si>
  <si>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</si>
  <si>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</si>
  <si>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</si>
  <si>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</si>
  <si>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</si>
  <si>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</si>
  <si>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</si>
  <si>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</si>
  <si>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</si>
  <si>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</si>
  <si>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</si>
  <si>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</si>
  <si>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</si>
  <si>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</si>
  <si>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</si>
  <si>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</si>
  <si>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</si>
  <si>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</si>
  <si>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</si>
  <si>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</si>
  <si>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</si>
  <si>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</si>
  <si>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</si>
  <si>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</si>
  <si>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</si>
  <si>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</si>
  <si>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</si>
  <si>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</si>
  <si>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</si>
  <si>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</si>
  <si>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</si>
  <si>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</si>
  <si>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</si>
  <si>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</si>
  <si>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</si>
  <si>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</si>
  <si>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</si>
  <si>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</si>
  <si>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</si>
  <si>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</si>
  <si>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</si>
  <si>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</si>
  <si>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</si>
  <si>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</si>
  <si>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</si>
  <si>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</si>
  <si>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</si>
  <si>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</si>
  <si>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</si>
  <si>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</si>
  <si>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</si>
  <si>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</si>
  <si>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</si>
  <si>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</si>
  <si>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</si>
  <si>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</si>
  <si>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</si>
  <si>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</si>
  <si>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</si>
  <si>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</si>
  <si>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</si>
  <si>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</si>
  <si>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</si>
  <si>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</si>
  <si>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</si>
  <si>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</si>
  <si>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</si>
  <si>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</si>
  <si>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</si>
  <si>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</si>
  <si>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</si>
  <si>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</si>
  <si>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</si>
  <si>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</si>
  <si>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</si>
  <si>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</si>
  <si>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</si>
  <si>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</si>
  <si>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</si>
  <si>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</si>
  <si>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</si>
  <si>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</si>
  <si>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</si>
  <si>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</si>
  <si>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</si>
  <si>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</si>
  <si>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</si>
  <si>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</si>
  <si>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</si>
  <si>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</si>
  <si>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</si>
  <si>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</si>
  <si>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</si>
  <si>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</si>
  <si>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</si>
  <si>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</si>
  <si>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</si>
  <si>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</si>
  <si>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</si>
  <si>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</si>
  <si>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</si>
  <si>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</si>
  <si>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</si>
  <si>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</si>
  <si>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</si>
  <si>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</si>
  <si>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</si>
  <si>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</si>
  <si>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</si>
  <si>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</si>
  <si>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</si>
  <si>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</si>
  <si>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</si>
  <si>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</si>
  <si>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</si>
  <si>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</si>
  <si>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</si>
  <si>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</si>
  <si>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</si>
  <si>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</si>
  <si>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</si>
  <si>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</si>
  <si>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</si>
  <si>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</si>
  <si>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</si>
  <si>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</si>
  <si>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</si>
  <si>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</si>
  <si>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</si>
  <si>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</si>
  <si>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</si>
  <si>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</si>
  <si>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</si>
  <si>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</si>
  <si>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</si>
  <si>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</si>
  <si>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</si>
  <si>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</si>
  <si>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</si>
  <si>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</si>
  <si>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</si>
  <si>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</si>
  <si>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</si>
  <si>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</si>
  <si>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</si>
  <si>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</si>
  <si>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</si>
  <si>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</si>
  <si>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</si>
  <si>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</si>
  <si>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</si>
  <si>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</si>
  <si>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</si>
  <si>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</si>
  <si>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</si>
  <si>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</si>
  <si>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</si>
  <si>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</si>
  <si>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</si>
  <si>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</si>
  <si>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</si>
  <si>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</si>
  <si>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</si>
  <si>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</si>
  <si>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</si>
  <si>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</si>
  <si>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</si>
  <si>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</si>
  <si>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</si>
  <si>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</si>
  <si>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</si>
  <si>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</si>
  <si>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</si>
  <si>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</si>
  <si>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</si>
  <si>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</si>
  <si>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</si>
  <si>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</si>
  <si>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</si>
  <si>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</si>
  <si>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</si>
  <si>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</si>
  <si>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</si>
  <si>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</si>
  <si>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</si>
  <si>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</si>
  <si>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</si>
  <si>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</si>
  <si>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</si>
  <si>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</si>
  <si>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</si>
  <si>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</si>
  <si>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</si>
  <si>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</si>
  <si>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</si>
  <si>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</si>
  <si>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</si>
  <si>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</si>
  <si>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</si>
  <si>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</si>
  <si>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</si>
  <si>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</si>
  <si>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</si>
  <si>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</si>
  <si>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</si>
  <si>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</si>
  <si>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</si>
  <si>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</si>
  <si>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</si>
  <si>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</si>
  <si>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</si>
  <si>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</si>
  <si>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</si>
  <si>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</si>
  <si>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</si>
  <si>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</si>
  <si>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</si>
  <si>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</si>
  <si>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</si>
  <si>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</si>
  <si>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</si>
  <si>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</si>
  <si>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</si>
  <si>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</si>
  <si>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</si>
  <si>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</si>
  <si>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</si>
  <si>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</si>
  <si>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</si>
  <si>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</si>
  <si>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</si>
  <si>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</si>
  <si>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</si>
  <si>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</si>
  <si>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</si>
  <si>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</si>
  <si>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</si>
  <si>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</si>
  <si>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</si>
  <si>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</si>
  <si>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</si>
  <si>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</si>
  <si>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</si>
  <si>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</si>
  <si>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</si>
  <si>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</si>
  <si>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</si>
  <si>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</si>
  <si>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</si>
  <si>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</si>
  <si>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</si>
  <si>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</si>
  <si>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</si>
  <si>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</si>
  <si>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</si>
  <si>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</si>
  <si>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</si>
  <si>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</si>
  <si>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</si>
  <si>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</si>
  <si>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</si>
  <si>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</si>
  <si>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</si>
  <si>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</si>
  <si>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</si>
  <si>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</si>
  <si>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</si>
  <si>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</si>
  <si>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</si>
  <si>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</si>
  <si>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</si>
  <si>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</si>
  <si>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</si>
  <si>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</si>
  <si>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</si>
  <si>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</si>
  <si>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</si>
  <si>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</si>
  <si>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</si>
  <si>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</si>
  <si>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</si>
  <si>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</si>
  <si>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</si>
  <si>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</si>
  <si>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</si>
  <si>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</si>
  <si>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</si>
  <si>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</si>
  <si>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</si>
  <si>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</si>
  <si>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</si>
  <si>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</si>
  <si>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</si>
  <si>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</si>
  <si>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</si>
  <si>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</si>
  <si>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</si>
  <si>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</si>
  <si>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</si>
  <si>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</si>
  <si>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</si>
  <si>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</si>
  <si>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</si>
  <si>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</si>
  <si>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</si>
  <si>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</si>
  <si>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</si>
  <si>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</si>
  <si>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</si>
  <si>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</si>
  <si>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</si>
  <si>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</si>
  <si>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</si>
  <si>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</si>
  <si>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</si>
  <si>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</si>
  <si>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</si>
  <si>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</si>
  <si>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</si>
  <si>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</si>
  <si>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</si>
  <si>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</si>
  <si>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</si>
  <si>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</si>
  <si>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</si>
  <si>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</si>
  <si>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</si>
  <si>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</si>
  <si>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</si>
  <si>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</si>
  <si>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</si>
  <si>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</si>
  <si>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</si>
  <si>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</si>
  <si>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</si>
  <si>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</si>
  <si>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</si>
  <si>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</si>
  <si>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</si>
  <si>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</si>
  <si>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</si>
  <si>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</si>
  <si>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</si>
  <si>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</si>
  <si>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</si>
  <si>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</si>
  <si>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</si>
  <si>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</si>
  <si>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</si>
  <si>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</si>
  <si>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</si>
  <si>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</si>
  <si>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</si>
  <si>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</si>
  <si>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</si>
  <si>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</si>
  <si>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</si>
  <si>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</si>
  <si>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</si>
  <si>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</si>
  <si>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</si>
  <si>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</si>
  <si>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</si>
  <si>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</si>
  <si>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</si>
  <si>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</si>
  <si>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</si>
  <si>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</si>
  <si>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</si>
  <si>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</si>
  <si>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</si>
  <si>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</si>
  <si>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</si>
  <si>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</si>
  <si>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</si>
  <si>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</si>
  <si>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</si>
  <si>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</si>
  <si>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</si>
  <si>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</si>
  <si>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</si>
  <si>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</si>
  <si>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</si>
  <si>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</si>
  <si>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</si>
  <si>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</si>
  <si>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</si>
  <si>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</si>
  <si>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</si>
  <si>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</si>
  <si>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</si>
  <si>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</si>
  <si>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</si>
  <si>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</si>
  <si>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</si>
  <si>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</si>
  <si>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</si>
  <si>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</si>
  <si>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</si>
  <si>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</si>
  <si>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</si>
  <si>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</si>
  <si>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</si>
  <si>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</si>
  <si>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</si>
  <si>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</si>
  <si>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</si>
  <si>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</si>
  <si>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</si>
  <si>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</si>
  <si>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</si>
  <si>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</si>
  <si>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</si>
  <si>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</si>
  <si>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</si>
  <si>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</si>
  <si>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</si>
  <si>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</si>
  <si>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</si>
  <si>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</si>
  <si>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</si>
  <si>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</si>
  <si>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</si>
  <si>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</si>
  <si>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</si>
  <si>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</si>
  <si>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</si>
  <si>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</si>
  <si>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</si>
  <si>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</si>
  <si>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</si>
  <si>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</si>
  <si>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</si>
  <si>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</si>
  <si>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</si>
  <si>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</si>
  <si>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</si>
  <si>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</si>
  <si>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</si>
  <si>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</si>
  <si>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</si>
  <si>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</si>
  <si>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</si>
  <si>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</si>
  <si>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</si>
  <si>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</si>
  <si>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</si>
  <si>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</si>
  <si>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</si>
  <si>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</si>
  <si>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</si>
  <si>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</si>
  <si>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</si>
  <si>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</si>
  <si>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</si>
  <si>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</si>
  <si>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</si>
  <si>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</si>
  <si>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</si>
  <si>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</si>
  <si>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</si>
  <si>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</si>
  <si>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</si>
  <si>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</si>
  <si>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</si>
  <si>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</si>
  <si>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</si>
  <si>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</si>
  <si>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</si>
  <si>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</si>
  <si>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</si>
  <si>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</si>
  <si>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</si>
  <si>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</si>
  <si>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</si>
  <si>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</si>
  <si>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</si>
  <si>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</si>
  <si>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</si>
  <si>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</si>
  <si>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</si>
  <si>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</si>
  <si>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</si>
  <si>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</si>
  <si>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</si>
  <si>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</si>
  <si>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</si>
  <si>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</si>
  <si>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</si>
  <si>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</si>
  <si>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</si>
  <si>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</si>
  <si>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</si>
  <si>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</si>
  <si>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</si>
  <si>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</si>
  <si>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</si>
  <si>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</si>
  <si>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</si>
  <si>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</si>
  <si>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</si>
  <si>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</si>
  <si>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</si>
  <si>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</si>
  <si>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</si>
  <si>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</si>
  <si>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</si>
  <si>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</si>
  <si>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</si>
  <si>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</si>
  <si>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</si>
  <si>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</si>
  <si>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</si>
  <si>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</si>
  <si>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</si>
  <si>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</si>
  <si>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</si>
  <si>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</si>
  <si>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</si>
  <si>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</si>
  <si>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</si>
  <si>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</si>
  <si>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</si>
  <si>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</si>
  <si>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</si>
  <si>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</si>
  <si>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</si>
  <si>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</si>
  <si>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</si>
  <si>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</si>
  <si>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</si>
  <si>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</si>
  <si>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</si>
  <si>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</si>
  <si>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</si>
  <si>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</si>
  <si>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</si>
  <si>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</si>
  <si>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</si>
  <si>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</si>
  <si>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</si>
  <si>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</si>
  <si>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</si>
  <si>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</si>
  <si>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</si>
  <si>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</si>
  <si>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</si>
  <si>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</si>
  <si>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</si>
  <si>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</si>
  <si>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</si>
  <si>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</si>
  <si>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</si>
  <si>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</si>
  <si>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</si>
  <si>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</si>
  <si>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</si>
  <si>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</si>
  <si>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</si>
  <si>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</si>
  <si>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</si>
  <si>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</si>
  <si>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</si>
  <si>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</si>
  <si>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</si>
  <si>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</si>
  <si>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</si>
  <si>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</si>
  <si>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</si>
  <si>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</si>
  <si>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</si>
  <si>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</si>
  <si>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</si>
  <si>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</si>
  <si>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</si>
  <si>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</si>
  <si>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</si>
  <si>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</si>
  <si>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</si>
  <si>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</si>
  <si>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</si>
  <si>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</si>
  <si>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</si>
  <si>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</si>
  <si>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</si>
  <si>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</si>
  <si>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</si>
  <si>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</si>
  <si>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</si>
  <si>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</si>
  <si>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</si>
  <si>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</si>
  <si>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</si>
  <si>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</si>
  <si>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</si>
  <si>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</si>
  <si>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</si>
  <si>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</si>
  <si>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</si>
  <si>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</si>
  <si>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</si>
  <si>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</si>
  <si>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</si>
  <si>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</si>
  <si>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</si>
  <si>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</si>
  <si>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</si>
  <si>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</si>
  <si>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</si>
  <si>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</si>
  <si>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</si>
  <si>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</si>
  <si>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</si>
  <si>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</si>
  <si>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</si>
  <si>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</si>
  <si>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</si>
  <si>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</si>
  <si>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</si>
  <si>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</si>
  <si>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</si>
  <si>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</si>
  <si>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</si>
  <si>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</si>
  <si>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</si>
  <si>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</si>
  <si>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</si>
  <si>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</si>
  <si>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</si>
  <si>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</si>
  <si>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</si>
  <si>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</si>
  <si>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</si>
  <si>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</si>
  <si>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</si>
  <si>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</si>
  <si>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</si>
  <si>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</si>
  <si>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</si>
  <si>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</si>
  <si>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</si>
  <si>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</si>
  <si>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</si>
  <si>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</si>
  <si>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</si>
  <si>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</si>
  <si>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</si>
  <si>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</si>
  <si>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</si>
  <si>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</si>
  <si>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</si>
  <si>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</si>
  <si>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</si>
  <si>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</si>
  <si>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</si>
  <si>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</si>
  <si>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</si>
  <si>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</si>
  <si>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</si>
  <si>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</si>
  <si>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</si>
  <si>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</si>
  <si>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</si>
  <si>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</si>
  <si>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</si>
  <si>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</si>
  <si>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</si>
  <si>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</si>
  <si>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</si>
  <si>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</si>
  <si>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</si>
  <si>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</si>
  <si>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</si>
  <si>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</si>
  <si>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</si>
  <si>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</si>
  <si>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</si>
  <si>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</si>
  <si>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</si>
  <si>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</si>
  <si>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</si>
  <si>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</si>
  <si>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</si>
  <si>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</si>
  <si>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</si>
  <si>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</si>
  <si>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</si>
  <si>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</si>
  <si>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</si>
  <si>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</si>
  <si>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</si>
  <si>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</si>
  <si>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</si>
  <si>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</si>
  <si>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</si>
  <si>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</si>
  <si>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</si>
  <si>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</si>
  <si>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</si>
  <si>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</si>
  <si>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</si>
  <si>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</si>
  <si>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</si>
  <si>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</si>
  <si>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</si>
  <si>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</si>
  <si>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</si>
  <si>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</si>
  <si>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</si>
  <si>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</si>
  <si>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</si>
  <si>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</si>
  <si>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</si>
  <si>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</si>
  <si>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</si>
  <si>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</si>
  <si>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</si>
  <si>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</si>
  <si>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</si>
  <si>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</si>
  <si>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</si>
  <si>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</si>
  <si>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</si>
  <si>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</si>
  <si>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</si>
  <si>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</si>
  <si>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</si>
  <si>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</si>
  <si>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</si>
  <si>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</si>
  <si>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</si>
  <si>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</si>
  <si>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</si>
  <si>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</si>
  <si>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</si>
  <si>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</si>
  <si>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</si>
  <si>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</si>
  <si>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</si>
  <si>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</si>
  <si>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</si>
  <si>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</si>
  <si>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</si>
  <si>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</si>
  <si>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</si>
  <si>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</si>
  <si>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</si>
  <si>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</si>
  <si>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</si>
  <si>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</si>
  <si>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</si>
  <si>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</si>
  <si>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</si>
  <si>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</si>
  <si>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</si>
  <si>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</si>
  <si>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</si>
  <si>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</si>
  <si>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</si>
  <si>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</si>
  <si>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</si>
  <si>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</si>
  <si>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</si>
  <si>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</si>
  <si>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</si>
  <si>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</si>
  <si>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</si>
  <si>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</si>
  <si>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</si>
  <si>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</si>
  <si>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</si>
  <si>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</si>
  <si>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</si>
  <si>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</si>
  <si>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</si>
  <si>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</si>
  <si>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</si>
  <si>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</si>
  <si>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</si>
  <si>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</si>
  <si>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</si>
  <si>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</si>
  <si>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</si>
  <si>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</si>
  <si>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</si>
  <si>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</si>
  <si>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</si>
  <si>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</si>
  <si>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</si>
  <si>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</si>
  <si>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</si>
  <si>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</si>
  <si>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</si>
  <si>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</si>
  <si>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</si>
  <si>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</si>
  <si>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</si>
  <si>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</si>
  <si>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</si>
  <si>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</si>
  <si>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</si>
  <si>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</si>
  <si>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</si>
  <si>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</si>
  <si>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</si>
  <si>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</si>
  <si>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</si>
  <si>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</si>
  <si>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</si>
  <si>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</si>
  <si>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</si>
  <si>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</si>
  <si>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</si>
  <si>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</si>
  <si>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</si>
  <si>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</si>
  <si>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</si>
  <si>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</si>
  <si>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</si>
  <si>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</si>
  <si>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</si>
  <si>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</si>
  <si>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</si>
  <si>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</si>
  <si>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</si>
  <si>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</si>
  <si>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</si>
  <si>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</si>
  <si>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</si>
  <si>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</si>
  <si>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</si>
  <si>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</si>
  <si>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</si>
  <si>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</si>
  <si>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</si>
  <si>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</si>
  <si>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</si>
  <si>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</si>
  <si>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</si>
  <si>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</si>
  <si>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</si>
  <si>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</si>
  <si>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</si>
  <si>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</si>
  <si>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</si>
  <si>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</si>
  <si>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</si>
  <si>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</si>
  <si>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</si>
  <si>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</si>
  <si>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</si>
  <si>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</si>
  <si>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</si>
  <si>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</si>
  <si>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</si>
  <si>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</si>
  <si>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</si>
  <si>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</si>
  <si>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</si>
  <si>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</si>
  <si>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</si>
  <si>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</si>
  <si>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</si>
  <si>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</si>
  <si>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</si>
  <si>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</si>
  <si>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</si>
  <si>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</si>
  <si>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</si>
  <si>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</si>
  <si>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</si>
  <si>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</si>
  <si>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</si>
  <si>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</si>
  <si>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</si>
  <si>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</si>
  <si>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</si>
  <si>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</si>
  <si>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</si>
  <si>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</si>
  <si>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</si>
  <si>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</si>
  <si>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</si>
  <si>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</si>
  <si>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</si>
  <si>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</si>
  <si>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</si>
  <si>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</si>
  <si>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</si>
  <si>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</si>
  <si>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</si>
  <si>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</si>
  <si>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</si>
  <si>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</si>
  <si>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</si>
  <si>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</si>
  <si>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</si>
  <si>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</si>
  <si>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</si>
  <si>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</si>
  <si>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</si>
  <si>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</si>
  <si>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</si>
  <si>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</si>
  <si>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</si>
  <si>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</si>
  <si>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</si>
  <si>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</si>
  <si>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</si>
  <si>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</si>
  <si>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</si>
  <si>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</si>
  <si>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</si>
  <si>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</si>
  <si>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</si>
  <si>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</si>
  <si>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</si>
  <si>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</si>
  <si>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</si>
  <si>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</si>
  <si>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</si>
  <si>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</si>
  <si>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</si>
  <si>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</si>
  <si>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</si>
  <si>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</si>
  <si>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</si>
  <si>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</si>
  <si>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</si>
  <si>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</si>
  <si>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</si>
  <si>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</si>
  <si>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</si>
  <si>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</si>
  <si>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</si>
  <si>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</si>
  <si>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</si>
  <si>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</si>
  <si>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</si>
  <si>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</si>
  <si>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</si>
  <si>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</si>
  <si>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</si>
  <si>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</si>
  <si>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</si>
  <si>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</si>
  <si>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</si>
  <si>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</si>
  <si>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</si>
  <si>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</si>
  <si>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</si>
  <si>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</si>
  <si>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</si>
  <si>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</si>
  <si>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</si>
  <si>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</si>
  <si>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</si>
  <si>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</si>
  <si>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</si>
  <si>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</si>
  <si>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</si>
  <si>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</si>
  <si>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</si>
  <si>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</si>
  <si>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</si>
  <si>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</si>
  <si>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</si>
  <si>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</si>
  <si>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</si>
  <si>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</si>
  <si>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</si>
  <si>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</si>
  <si>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</si>
  <si>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</si>
  <si>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</si>
  <si>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</si>
  <si>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</si>
  <si>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</si>
  <si>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</si>
  <si>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</si>
  <si>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</si>
  <si>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</si>
  <si>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</si>
  <si>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</si>
  <si>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</si>
  <si>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</si>
  <si>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</si>
  <si>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</si>
  <si>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</si>
  <si>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</si>
  <si>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</si>
  <si>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</si>
  <si>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</si>
  <si>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</si>
  <si>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</si>
  <si>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</si>
  <si>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</si>
  <si>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</si>
  <si>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</si>
  <si>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</si>
  <si>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</si>
  <si>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</si>
  <si>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</si>
  <si>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</si>
  <si>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</si>
  <si>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</si>
  <si>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</si>
  <si>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</si>
  <si>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</si>
  <si>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</si>
  <si>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</si>
  <si>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</si>
  <si>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</si>
  <si>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</si>
  <si>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</si>
  <si>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</si>
  <si>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</si>
  <si>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</si>
  <si>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</si>
  <si>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</si>
  <si>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</si>
  <si>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</si>
  <si>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</si>
  <si>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</si>
  <si>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</si>
  <si>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</si>
  <si>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</si>
  <si>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</si>
  <si>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</si>
  <si>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</si>
  <si>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</si>
  <si>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</si>
  <si>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</si>
  <si>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</si>
  <si>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</si>
  <si>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</si>
  <si>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</si>
  <si>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</si>
  <si>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</si>
  <si>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</si>
  <si>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</si>
  <si>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</si>
  <si>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</si>
  <si>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</si>
  <si>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</si>
  <si>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</si>
  <si>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</si>
  <si>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</si>
  <si>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</si>
  <si>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</si>
  <si>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</si>
  <si>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</si>
  <si>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</si>
  <si>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</si>
  <si>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</si>
  <si>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</si>
  <si>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</si>
  <si>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</si>
  <si>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</si>
  <si>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</si>
  <si>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</si>
  <si>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</si>
  <si>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</si>
  <si>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</si>
  <si>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</si>
  <si>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</si>
  <si>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</si>
  <si>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</si>
  <si>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</si>
  <si>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</si>
  <si>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</si>
  <si>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</si>
  <si>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</si>
  <si>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</si>
  <si>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</si>
  <si>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</si>
  <si>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</si>
  <si>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</si>
  <si>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</si>
  <si>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</si>
  <si>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</si>
  <si>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</si>
  <si>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</si>
  <si>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</si>
  <si>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</si>
  <si>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</si>
  <si>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</si>
  <si>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</si>
  <si>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</si>
  <si>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</si>
  <si>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</si>
  <si>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</si>
  <si>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</si>
  <si>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</si>
  <si>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</si>
  <si>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</si>
  <si>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</si>
  <si>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</si>
  <si>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</si>
  <si>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</si>
  <si>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</si>
  <si>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</si>
  <si>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</si>
  <si>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</si>
  <si>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</si>
  <si>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</si>
  <si>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</si>
  <si>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</si>
  <si>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</si>
  <si>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</si>
  <si>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</si>
  <si>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</si>
  <si>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</si>
  <si>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</si>
  <si>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</si>
  <si>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</si>
  <si>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</si>
  <si>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</si>
  <si>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</si>
  <si>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</si>
  <si>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</si>
  <si>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</si>
  <si>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</si>
  <si>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</si>
  <si>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</si>
  <si>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</si>
  <si>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</si>
  <si>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</si>
  <si>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</si>
  <si>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</si>
  <si>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</si>
  <si>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</si>
  <si>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</si>
  <si>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</si>
  <si>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</si>
  <si>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</si>
  <si>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</si>
  <si>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</si>
  <si>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</si>
  <si>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</si>
  <si>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</si>
  <si>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</si>
  <si>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</si>
  <si>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</si>
  <si>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</si>
  <si>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</si>
  <si>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</si>
  <si>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</si>
  <si>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</si>
  <si>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</si>
  <si>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</si>
  <si>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</si>
  <si>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</si>
  <si>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</si>
  <si>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</si>
  <si>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</si>
  <si>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</si>
  <si>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</si>
  <si>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</si>
  <si>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</si>
  <si>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</si>
  <si>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</si>
  <si>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</si>
  <si>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</si>
  <si>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</si>
  <si>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</si>
  <si>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</si>
  <si>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</si>
  <si>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</si>
  <si>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</si>
  <si>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</si>
  <si>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</si>
  <si>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</si>
  <si>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</si>
  <si>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</si>
  <si>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</si>
  <si>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</si>
  <si>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</si>
  <si>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</si>
  <si>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</si>
  <si>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</si>
  <si>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</si>
  <si>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</si>
  <si>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</si>
  <si>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</si>
  <si>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</si>
  <si>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</si>
  <si>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</si>
  <si>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</si>
  <si>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</si>
  <si>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</si>
  <si>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</si>
  <si>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</si>
  <si>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</si>
  <si>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</si>
  <si>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</si>
  <si>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</si>
  <si>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</si>
  <si>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</si>
  <si>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</si>
  <si>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</si>
  <si>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</si>
  <si>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</si>
  <si>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</si>
  <si>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</si>
  <si>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</si>
  <si>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</si>
  <si>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</si>
  <si>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</si>
  <si>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</si>
  <si>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</si>
  <si>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</si>
  <si>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</si>
  <si>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</si>
  <si>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</si>
  <si>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</si>
  <si>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</si>
  <si>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</si>
  <si>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</si>
  <si>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</si>
  <si>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</si>
  <si>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</si>
  <si>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</si>
  <si>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</si>
  <si>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</si>
  <si>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</si>
  <si>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</si>
  <si>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</si>
  <si>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</si>
  <si>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</si>
  <si>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</si>
  <si>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</si>
  <si>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</si>
  <si>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</si>
  <si>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</si>
  <si>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</si>
  <si>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</si>
  <si>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</si>
  <si>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</si>
  <si>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</si>
  <si>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</si>
  <si>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</si>
  <si>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</si>
  <si>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</si>
  <si>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</si>
  <si>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</si>
  <si>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</si>
  <si>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</si>
  <si>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</si>
  <si>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</si>
  <si>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</si>
  <si>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</si>
  <si>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</si>
  <si>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</si>
  <si>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</si>
  <si>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</si>
  <si>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</si>
  <si>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</si>
  <si>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</si>
  <si>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</si>
  <si>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</si>
  <si>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</si>
  <si>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</si>
  <si>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</si>
  <si>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</si>
  <si>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</si>
  <si>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</si>
  <si>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</si>
  <si>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</si>
  <si>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</si>
  <si>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</si>
  <si>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</si>
  <si>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</si>
  <si>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</si>
  <si>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</si>
  <si>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</si>
  <si>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</si>
  <si>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</si>
  <si>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</si>
  <si>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</si>
  <si>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</si>
  <si>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</si>
  <si>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</si>
  <si>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</si>
  <si>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</si>
  <si>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</si>
  <si>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</si>
  <si>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</si>
  <si>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</si>
  <si>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</si>
  <si>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</si>
  <si>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</si>
  <si>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</si>
  <si>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</si>
  <si>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</si>
  <si>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</si>
  <si>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</si>
  <si>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</si>
  <si>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</si>
  <si>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</si>
  <si>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</si>
  <si>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</si>
  <si>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</si>
  <si>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</si>
  <si>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</si>
  <si>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</si>
  <si>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</si>
  <si>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</si>
  <si>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</si>
  <si>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</si>
  <si>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</si>
  <si>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</si>
  <si>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</si>
  <si>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</si>
  <si>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</si>
  <si>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</si>
  <si>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</si>
  <si>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</si>
  <si>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</si>
  <si>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</si>
  <si>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</si>
  <si>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</si>
  <si>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</si>
  <si>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</si>
  <si>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</si>
  <si>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</si>
  <si>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</si>
  <si>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</si>
  <si>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</si>
  <si>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</si>
  <si>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</si>
  <si>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</si>
  <si>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</si>
  <si>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</si>
  <si>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</si>
  <si>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</si>
  <si>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</si>
  <si>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</si>
  <si>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</si>
  <si>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</si>
  <si>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</si>
  <si>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</si>
  <si>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</si>
  <si>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</si>
  <si>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</si>
  <si>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</si>
  <si>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</si>
  <si>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</si>
  <si>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</si>
  <si>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</si>
  <si>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</si>
  <si>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</si>
  <si>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</si>
  <si>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</si>
  <si>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</si>
  <si>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</si>
  <si>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</si>
  <si>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</si>
  <si>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</si>
  <si>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</si>
  <si>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</si>
  <si>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</si>
  <si>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</si>
  <si>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</si>
  <si>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</si>
  <si>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</si>
  <si>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</si>
  <si>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</si>
  <si>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</si>
  <si>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</si>
  <si>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</si>
  <si>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</si>
  <si>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</si>
  <si>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</si>
  <si>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</si>
  <si>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</si>
  <si>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</si>
  <si>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</si>
  <si>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</si>
  <si>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</si>
  <si>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</si>
  <si>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</si>
  <si>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</si>
  <si>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</si>
  <si>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</si>
  <si>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</si>
  <si>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</si>
  <si>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</si>
  <si>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</si>
  <si>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</si>
  <si>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</si>
  <si>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</si>
  <si>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</si>
  <si>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</si>
  <si>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</si>
  <si>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</si>
  <si>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</si>
  <si>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</si>
  <si>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</si>
  <si>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</si>
  <si>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</si>
  <si>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</si>
  <si>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</si>
  <si>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</si>
  <si>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</si>
  <si>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</si>
  <si>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</si>
  <si>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</si>
  <si>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</si>
  <si>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</si>
  <si>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</si>
  <si>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</si>
  <si>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</si>
  <si>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</si>
  <si>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</si>
  <si>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</si>
  <si>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</si>
  <si>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</si>
  <si>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</si>
  <si>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</si>
  <si>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</si>
  <si>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</si>
  <si>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</si>
  <si>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</si>
  <si>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</si>
  <si>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</si>
  <si>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</si>
  <si>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</si>
  <si>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</si>
  <si>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</si>
  <si>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</si>
  <si>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</si>
  <si>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</si>
  <si>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</si>
  <si>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</si>
  <si>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</si>
  <si>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</si>
  <si>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</si>
  <si>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</si>
  <si>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</si>
  <si>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</si>
  <si>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</si>
  <si>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</si>
  <si>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</si>
  <si>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</si>
  <si>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</si>
  <si>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</si>
  <si>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</si>
  <si>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</si>
  <si>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</si>
  <si>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</si>
  <si>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</si>
  <si>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</si>
  <si>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</si>
  <si>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</si>
  <si>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</si>
  <si>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</si>
  <si>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</si>
  <si>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</si>
  <si>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</si>
  <si>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</si>
  <si>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</si>
  <si>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</si>
  <si>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</si>
  <si>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</si>
  <si>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</si>
  <si>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</si>
  <si>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</si>
  <si>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</si>
  <si>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</si>
  <si>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</si>
  <si>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</si>
  <si>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</si>
  <si>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</si>
  <si>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</si>
  <si>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</si>
  <si>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</si>
  <si>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</si>
  <si>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</si>
  <si>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</si>
  <si>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</si>
  <si>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</si>
  <si>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</si>
  <si>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</si>
  <si>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</si>
  <si>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</si>
  <si>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</si>
  <si>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</si>
  <si>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</si>
  <si>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</si>
  <si>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</si>
  <si>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</si>
  <si>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</si>
  <si>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</si>
  <si>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</si>
  <si>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</si>
  <si>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</si>
  <si>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</si>
  <si>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</si>
  <si>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</si>
  <si>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</si>
  <si>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</si>
  <si>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</si>
  <si>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</si>
  <si>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</si>
  <si>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</si>
  <si>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</si>
  <si>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</si>
  <si>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</si>
  <si>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</si>
  <si>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</si>
  <si>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</si>
  <si>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</si>
  <si>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</si>
  <si>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</si>
  <si>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</si>
  <si>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</si>
  <si>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</si>
  <si>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</si>
  <si>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</si>
  <si>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</si>
  <si>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</si>
  <si>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</si>
  <si>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</si>
  <si>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</si>
  <si>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</si>
  <si>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</si>
  <si>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</si>
  <si>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</si>
  <si>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</si>
  <si>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</si>
  <si>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</si>
  <si>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</si>
  <si>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</si>
  <si>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</si>
  <si>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</si>
  <si>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</si>
  <si>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</si>
  <si>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</si>
  <si>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</si>
  <si>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</si>
  <si>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</si>
  <si>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</si>
  <si>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</si>
  <si>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</si>
  <si>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</si>
  <si>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</si>
  <si>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</si>
  <si>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</si>
  <si>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</si>
  <si>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</si>
  <si>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</si>
  <si>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</si>
  <si>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</si>
  <si>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</si>
  <si>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</si>
  <si>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</si>
  <si>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</si>
  <si>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</si>
  <si>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</si>
  <si>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</si>
  <si>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</si>
  <si>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</si>
  <si>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</si>
  <si>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</si>
  <si>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</si>
  <si>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</si>
  <si>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</si>
  <si>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</si>
  <si>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</si>
  <si>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</si>
  <si>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</si>
  <si>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</si>
  <si>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</si>
  <si>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</si>
  <si>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</si>
  <si>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</si>
  <si>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</si>
  <si>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</si>
  <si>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</si>
  <si>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</si>
  <si>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</si>
  <si>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</si>
  <si>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</si>
  <si>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</si>
  <si>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</si>
  <si>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</si>
  <si>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</si>
  <si>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</si>
  <si>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</si>
  <si>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</si>
  <si>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</si>
  <si>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</si>
  <si>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</si>
  <si>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</si>
  <si>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</si>
  <si>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</si>
  <si>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</si>
  <si>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</si>
  <si>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</si>
  <si>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</si>
  <si>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</si>
  <si>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</si>
  <si>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</si>
  <si>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</si>
  <si>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</si>
  <si>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</si>
  <si>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</si>
  <si>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</si>
  <si>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</si>
  <si>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</si>
  <si>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</si>
  <si>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</si>
  <si>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</si>
  <si>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</si>
  <si>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</si>
  <si>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</si>
  <si>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</si>
  <si>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</si>
  <si>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</si>
  <si>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</si>
  <si>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</si>
  <si>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</si>
  <si>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</si>
  <si>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</si>
  <si>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</si>
  <si>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</si>
  <si>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</si>
  <si>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</si>
  <si>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</si>
  <si>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</si>
  <si>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</si>
  <si>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</si>
  <si>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</si>
  <si>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</si>
  <si>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</si>
  <si>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</si>
  <si>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</si>
  <si>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</si>
  <si>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</si>
  <si>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</si>
  <si>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</si>
  <si>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</si>
  <si>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</si>
  <si>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</si>
  <si>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</si>
  <si>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</si>
  <si>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</si>
  <si>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</si>
  <si>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</si>
  <si>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</si>
  <si>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</si>
  <si>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</si>
  <si>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</si>
  <si>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</si>
  <si>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</si>
  <si>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</si>
  <si>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</si>
  <si>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</si>
  <si>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</si>
  <si>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</si>
  <si>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</si>
  <si>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</si>
  <si>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</si>
  <si>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</si>
  <si>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</si>
  <si>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</si>
  <si>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</si>
  <si>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</si>
  <si>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</si>
  <si>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</si>
  <si>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</si>
  <si>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</si>
  <si>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</si>
  <si>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</si>
  <si>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</si>
  <si>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</si>
  <si>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</si>
  <si>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</si>
  <si>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</si>
  <si>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</si>
  <si>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</si>
  <si>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</si>
  <si>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</si>
  <si>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</si>
  <si>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</si>
  <si>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</si>
  <si>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</si>
  <si>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</si>
  <si>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</si>
  <si>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</si>
  <si>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</si>
  <si>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</si>
  <si>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</si>
  <si>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</si>
  <si>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</si>
  <si>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</si>
  <si>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</si>
  <si>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</si>
  <si>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</si>
  <si>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</si>
  <si>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</si>
  <si>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</si>
  <si>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</si>
  <si>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</si>
  <si>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</si>
  <si>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</si>
  <si>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</si>
  <si>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</si>
  <si>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</si>
  <si>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</si>
  <si>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</si>
  <si>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</si>
  <si>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</si>
  <si>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</si>
  <si>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</si>
  <si>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</si>
  <si>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</si>
  <si>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</si>
  <si>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</si>
  <si>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</si>
  <si>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</si>
  <si>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</si>
  <si>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</si>
  <si>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</si>
  <si>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</si>
  <si>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</si>
  <si>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</si>
  <si>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</si>
  <si>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</si>
  <si>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</si>
  <si>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</si>
  <si>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</si>
  <si>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</si>
  <si>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</si>
  <si>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</si>
  <si>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</si>
  <si>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</si>
  <si>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</si>
  <si>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</si>
  <si>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</si>
  <si>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</si>
  <si>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</si>
  <si>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</si>
  <si>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</si>
  <si>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</si>
  <si>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</si>
  <si>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</si>
  <si>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</si>
  <si>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</si>
  <si>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</si>
  <si>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</si>
  <si>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</si>
  <si>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</si>
  <si>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</si>
  <si>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</si>
  <si>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</si>
  <si>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</si>
  <si>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</si>
  <si>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</si>
  <si>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</si>
  <si>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</si>
  <si>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</si>
  <si>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</si>
  <si>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</si>
  <si>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</si>
  <si>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</si>
  <si>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</si>
  <si>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</si>
  <si>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</si>
  <si>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</si>
  <si>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</si>
  <si>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</si>
  <si>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</si>
  <si>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</si>
  <si>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</si>
  <si>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</si>
  <si>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</si>
  <si>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</si>
  <si>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</si>
  <si>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</si>
  <si>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</si>
  <si>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</si>
  <si>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</si>
  <si>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</si>
  <si>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</si>
  <si>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</si>
  <si>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</si>
  <si>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</si>
  <si>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</si>
  <si>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</si>
  <si>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</si>
  <si>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</si>
  <si>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</si>
  <si>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</si>
  <si>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</si>
  <si>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</si>
  <si>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</si>
  <si>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</si>
  <si>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</si>
  <si>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</si>
  <si>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</si>
  <si>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</si>
  <si>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</si>
  <si>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</si>
  <si>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</si>
  <si>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</si>
  <si>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</si>
  <si>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</si>
  <si>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</si>
  <si>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</si>
  <si>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</si>
  <si>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</si>
  <si>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</si>
  <si>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</si>
  <si>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</si>
  <si>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</si>
  <si>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</si>
  <si>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</si>
  <si>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</si>
  <si>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</si>
  <si>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</si>
  <si>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</si>
  <si>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</si>
  <si>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</si>
  <si>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</si>
  <si>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</si>
  <si>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</si>
  <si>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</si>
  <si>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</si>
  <si>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</si>
  <si>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</si>
  <si>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</si>
  <si>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</si>
  <si>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</si>
  <si>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</si>
  <si>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</si>
  <si>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</si>
  <si>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</si>
  <si>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</si>
  <si>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</si>
  <si>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</si>
  <si>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</si>
  <si>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</si>
  <si>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</si>
  <si>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</si>
  <si>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</si>
  <si>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</si>
  <si>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</si>
  <si>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</si>
  <si>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</si>
  <si>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</si>
  <si>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</si>
  <si>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</si>
  <si>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</si>
  <si>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</si>
  <si>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</si>
  <si>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</si>
  <si>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</si>
  <si>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</si>
  <si>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</si>
  <si>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</si>
  <si>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</si>
  <si>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</si>
  <si>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</si>
  <si>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</si>
  <si>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</si>
  <si>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</si>
  <si>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</si>
  <si>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</si>
  <si>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</si>
  <si>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</si>
  <si>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</si>
  <si>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</si>
  <si>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</si>
  <si>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</si>
  <si>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</si>
  <si>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</si>
  <si>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</si>
  <si>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</si>
  <si>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</si>
  <si>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</si>
  <si>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</si>
  <si>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</si>
  <si>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</si>
  <si>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</si>
  <si>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</si>
  <si>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</si>
  <si>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</si>
  <si>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</si>
  <si>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</si>
  <si>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</si>
  <si>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</si>
  <si>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</si>
  <si>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</si>
  <si>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</si>
  <si>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</si>
  <si>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</si>
  <si>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</si>
  <si>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</si>
  <si>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</si>
  <si>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</si>
  <si>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</si>
  <si>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</si>
  <si>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</si>
  <si>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</si>
  <si>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</si>
  <si>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</si>
  <si>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</si>
  <si>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</si>
  <si>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</si>
  <si>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</si>
  <si>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</si>
  <si>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</si>
  <si>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</si>
  <si>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</si>
  <si>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</si>
  <si>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</si>
  <si>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</si>
  <si>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</si>
  <si>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</si>
  <si>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</si>
  <si>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</si>
  <si>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</si>
  <si>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</si>
  <si>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</si>
  <si>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</si>
  <si>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</si>
  <si>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</si>
  <si>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</si>
  <si>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</si>
  <si>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</si>
  <si>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</si>
  <si>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</si>
  <si>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</si>
  <si>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</si>
  <si>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</si>
  <si>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</si>
  <si>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</si>
  <si>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</si>
  <si>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</si>
  <si>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</si>
  <si>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</si>
  <si>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</si>
  <si>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</si>
  <si>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</si>
  <si>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</si>
  <si>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</si>
  <si>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</si>
  <si>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</si>
  <si>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</si>
  <si>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</si>
  <si>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</si>
  <si>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</si>
  <si>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</si>
  <si>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</si>
  <si>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</si>
  <si>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</si>
  <si>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</si>
  <si>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</si>
  <si>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</si>
  <si>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</si>
  <si>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</si>
  <si>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</si>
  <si>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</si>
  <si>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</si>
  <si>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</si>
  <si>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</si>
  <si>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</si>
  <si>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</si>
  <si>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</si>
  <si>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</si>
  <si>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</si>
  <si>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</si>
  <si>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</si>
  <si>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</si>
  <si>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</si>
  <si>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</si>
  <si>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</si>
  <si>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</si>
  <si>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</si>
  <si>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</si>
  <si>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</si>
  <si>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</si>
  <si>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</si>
  <si>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</si>
  <si>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</si>
  <si>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</si>
  <si>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</si>
  <si>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</si>
  <si>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</si>
  <si>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</si>
  <si>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</si>
  <si>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</si>
  <si>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</si>
  <si>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</si>
  <si>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</si>
  <si>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</si>
  <si>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</si>
  <si>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</si>
  <si>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</si>
  <si>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</si>
  <si>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</si>
  <si>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</si>
  <si>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</si>
  <si>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</si>
  <si>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</si>
  <si>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</si>
  <si>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</si>
  <si>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</si>
  <si>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</si>
  <si>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</si>
  <si>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</si>
  <si>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</si>
  <si>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</si>
  <si>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</si>
  <si>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</si>
  <si>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</si>
  <si>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</si>
  <si>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</si>
  <si>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</si>
  <si>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</si>
  <si>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</si>
  <si>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</si>
  <si>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</si>
  <si>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</si>
  <si>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</si>
  <si>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</si>
  <si>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</si>
  <si>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</si>
  <si>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</si>
  <si>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</si>
  <si>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</si>
  <si>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</si>
  <si>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</si>
  <si>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</si>
  <si>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</si>
  <si>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</si>
  <si>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</si>
  <si>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</si>
  <si>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</si>
  <si>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</si>
  <si>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</si>
  <si>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</si>
  <si>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</si>
  <si>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</si>
  <si>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</si>
  <si>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</si>
  <si>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</si>
  <si>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</si>
  <si>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</si>
  <si>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</si>
  <si>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</si>
  <si>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</si>
  <si>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</si>
  <si>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</si>
  <si>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</si>
  <si>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</si>
  <si>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</si>
  <si>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</si>
  <si>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</si>
  <si>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</si>
  <si>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</si>
  <si>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</si>
  <si>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</si>
  <si>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</si>
  <si>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</si>
  <si>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</si>
  <si>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</si>
  <si>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</si>
  <si>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</si>
  <si>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</si>
  <si>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</si>
  <si>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</si>
  <si>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</si>
  <si>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</si>
  <si>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</si>
  <si>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</si>
  <si>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</si>
  <si>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</si>
  <si>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</si>
  <si>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</si>
  <si>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</si>
  <si>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</si>
  <si>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</si>
  <si>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</si>
  <si>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</si>
  <si>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</si>
  <si>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</si>
  <si>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</si>
  <si>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</si>
  <si>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</si>
  <si>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</si>
  <si>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</si>
  <si>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</si>
  <si>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</si>
  <si>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</si>
  <si>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</si>
  <si>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</si>
  <si>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</si>
  <si>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</si>
  <si>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</si>
  <si>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</si>
  <si>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</si>
  <si>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</si>
  <si>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</si>
  <si>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</si>
  <si>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</si>
  <si>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</si>
  <si>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</si>
  <si>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</si>
  <si>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</si>
  <si>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</si>
  <si>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</si>
  <si>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</si>
  <si>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</si>
  <si>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</si>
  <si>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</si>
  <si>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</si>
  <si>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</si>
  <si>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</si>
  <si>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</si>
  <si>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</si>
  <si>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</si>
  <si>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</si>
  <si>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</si>
  <si>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</si>
  <si>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</si>
  <si>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</si>
  <si>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</si>
  <si>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</si>
  <si>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</si>
  <si>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</si>
  <si>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</si>
  <si>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</si>
  <si>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</si>
  <si>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</si>
  <si>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</si>
  <si>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</si>
  <si>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</si>
  <si>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</si>
  <si>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</si>
  <si>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</si>
  <si>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</si>
  <si>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</si>
  <si>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</si>
  <si>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</si>
  <si>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</si>
  <si>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</si>
  <si>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</si>
  <si>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</si>
  <si>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</si>
  <si>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</si>
  <si>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</si>
  <si>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</si>
  <si>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</si>
  <si>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</si>
  <si>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</si>
  <si>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</si>
  <si>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</si>
  <si>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</si>
  <si>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</si>
  <si>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</si>
  <si>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</si>
  <si>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</si>
  <si>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</si>
  <si>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</si>
  <si>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</si>
  <si>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</si>
  <si>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</si>
  <si>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</si>
  <si>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</si>
  <si>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</si>
  <si>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</si>
  <si>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</si>
  <si>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</si>
  <si>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</si>
  <si>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</si>
  <si>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</si>
  <si>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</si>
  <si>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</si>
  <si>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</si>
  <si>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</si>
  <si>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</si>
  <si>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</si>
  <si>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</si>
  <si>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</si>
  <si>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</si>
  <si>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</si>
  <si>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</si>
  <si>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</si>
  <si>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</si>
  <si>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</si>
  <si>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</si>
  <si>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</si>
  <si>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</si>
  <si>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</si>
  <si>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</si>
  <si>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</si>
  <si>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</si>
  <si>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</si>
  <si>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</si>
  <si>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</si>
  <si>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</si>
  <si>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</si>
  <si>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</si>
  <si>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</si>
  <si>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</si>
  <si>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</si>
  <si>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</si>
  <si>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</si>
  <si>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</si>
  <si>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</si>
  <si>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</si>
  <si>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</si>
  <si>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</si>
  <si>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</si>
  <si>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</si>
  <si>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</si>
  <si>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</si>
  <si>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</si>
  <si>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</si>
  <si>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</si>
  <si>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</si>
  <si>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</si>
  <si>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</si>
  <si>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</si>
  <si>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</si>
  <si>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</si>
  <si>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</si>
  <si>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</si>
  <si>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</si>
  <si>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</si>
  <si>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</si>
  <si>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</si>
  <si>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</si>
  <si>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</si>
  <si>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</si>
  <si>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</si>
  <si>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</si>
  <si>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</si>
  <si>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</si>
  <si>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</si>
  <si>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</si>
  <si>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</si>
  <si>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</si>
  <si>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</si>
  <si>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</si>
  <si>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</si>
  <si>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</si>
  <si>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</si>
  <si>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</si>
  <si>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</si>
  <si>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</si>
  <si>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</si>
  <si>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</si>
  <si>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</si>
  <si>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</si>
  <si>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</si>
  <si>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</si>
  <si>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</si>
  <si>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</si>
  <si>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</si>
  <si>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</si>
  <si>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</si>
  <si>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</si>
  <si>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</si>
  <si>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</si>
  <si>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</si>
  <si>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</si>
  <si>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</si>
  <si>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</si>
  <si>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</si>
  <si>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</si>
  <si>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</si>
  <si>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</si>
  <si>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</si>
  <si>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</si>
  <si>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</si>
  <si>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</si>
  <si>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</si>
  <si>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</si>
  <si>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</si>
  <si>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</si>
  <si>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</si>
  <si>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</si>
  <si>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</si>
  <si>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</si>
  <si>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</si>
  <si>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</si>
  <si>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</si>
  <si>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</si>
  <si>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</si>
  <si>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</si>
  <si>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</si>
  <si>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</si>
  <si>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</si>
  <si>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</si>
  <si>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</si>
  <si>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</si>
  <si>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</si>
  <si>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</si>
  <si>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</si>
  <si>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</si>
  <si>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</si>
  <si>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</si>
  <si>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</si>
  <si>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</si>
  <si>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</si>
  <si>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</si>
  <si>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</si>
  <si>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</si>
  <si>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</si>
  <si>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</si>
  <si>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</si>
  <si>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</si>
  <si>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</si>
  <si>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</si>
  <si>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</si>
  <si>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</si>
  <si>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</si>
  <si>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</si>
  <si>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</si>
  <si>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</si>
  <si>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</si>
  <si>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</si>
  <si>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</si>
  <si>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</si>
  <si>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</si>
  <si>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</si>
  <si>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</si>
  <si>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</si>
  <si>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</si>
  <si>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</si>
  <si>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</si>
  <si>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</si>
  <si>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</si>
  <si>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</si>
  <si>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</si>
  <si>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</si>
  <si>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</si>
  <si>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</si>
  <si>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</si>
  <si>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</si>
  <si>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</si>
  <si>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</si>
  <si>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</si>
  <si>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</si>
  <si>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</si>
  <si>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</si>
  <si>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</si>
  <si>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</si>
  <si>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</si>
  <si>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</si>
  <si>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</si>
  <si>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</si>
  <si>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</si>
  <si>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</si>
  <si>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</si>
  <si>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</si>
  <si>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</si>
  <si>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</si>
  <si>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</si>
  <si>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</si>
  <si>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</si>
  <si>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</si>
  <si>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</si>
  <si>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</si>
  <si>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</si>
  <si>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</si>
  <si>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</si>
  <si>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</si>
  <si>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</si>
  <si>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</si>
  <si>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</si>
  <si>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</si>
  <si>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</si>
  <si>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</si>
  <si>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</si>
  <si>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</si>
  <si>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</si>
  <si>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</si>
  <si>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</si>
  <si>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</si>
  <si>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</si>
  <si>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</si>
  <si>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</si>
  <si>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</si>
  <si>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</si>
  <si>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</si>
  <si>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</si>
  <si>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</si>
  <si>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</si>
  <si>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</si>
  <si>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</si>
  <si>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</si>
  <si>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</si>
  <si>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</si>
  <si>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</si>
  <si>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</si>
  <si>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</si>
  <si>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</si>
  <si>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</si>
  <si>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</si>
  <si>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</si>
  <si>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</si>
  <si>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</si>
  <si>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</si>
  <si>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</si>
  <si>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</si>
  <si>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</si>
  <si>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</si>
  <si>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</si>
  <si>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</si>
  <si>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</si>
  <si>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</si>
  <si>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</si>
  <si>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</si>
  <si>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</si>
  <si>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</si>
  <si>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</si>
  <si>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</si>
  <si>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</si>
  <si>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</si>
  <si>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</si>
  <si>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</si>
  <si>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</si>
  <si>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</si>
  <si>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</si>
  <si>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</si>
  <si>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</si>
  <si>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</si>
  <si>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</si>
  <si>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</si>
  <si>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</si>
  <si>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</si>
  <si>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</si>
  <si>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</si>
  <si>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</si>
  <si>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</si>
  <si>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</si>
  <si>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</si>
  <si>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</si>
  <si>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</si>
  <si>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</si>
  <si>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</si>
  <si>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</si>
  <si>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</si>
  <si>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</si>
  <si>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</si>
  <si>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</si>
  <si>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</si>
  <si>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</si>
  <si>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</si>
  <si>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</si>
  <si>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</si>
  <si>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</si>
  <si>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</si>
  <si>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</si>
  <si>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</si>
  <si>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</si>
  <si>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</si>
  <si>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</si>
  <si>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</si>
  <si>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</si>
  <si>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</si>
  <si>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</si>
  <si>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</si>
  <si>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</si>
  <si>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</si>
  <si>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</si>
  <si>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</si>
  <si>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</si>
  <si>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</si>
  <si>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</si>
  <si>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</si>
  <si>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</si>
  <si>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</si>
  <si>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</si>
  <si>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</si>
  <si>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</si>
  <si>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</si>
  <si>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</si>
  <si>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</si>
  <si>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</si>
  <si>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</si>
  <si>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</si>
  <si>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</si>
  <si>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</si>
  <si>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</si>
  <si>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</si>
  <si>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</si>
  <si>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</si>
  <si>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</si>
  <si>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</si>
  <si>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</si>
  <si>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</si>
  <si>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</si>
  <si>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</si>
  <si>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</si>
  <si>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</si>
  <si>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</si>
  <si>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</si>
  <si>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</si>
  <si>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</si>
  <si>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</si>
  <si>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</si>
  <si>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</si>
  <si>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</si>
  <si>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</si>
  <si>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</si>
  <si>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</si>
  <si>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</si>
  <si>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</si>
  <si>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</si>
  <si>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</si>
  <si>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</si>
  <si>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</si>
  <si>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</si>
  <si>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</si>
  <si>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</si>
  <si>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</si>
  <si>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</si>
  <si>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</si>
  <si>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</si>
  <si>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</si>
  <si>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</si>
  <si>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</si>
  <si>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</si>
  <si>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</si>
  <si>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</si>
  <si>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</si>
  <si>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</si>
  <si>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</si>
  <si>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</si>
  <si>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</si>
  <si>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</si>
  <si>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</si>
  <si>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</si>
  <si>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</si>
  <si>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</si>
  <si>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</si>
  <si>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</si>
  <si>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</si>
  <si>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</si>
  <si>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</si>
  <si>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</si>
  <si>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</si>
  <si>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</si>
  <si>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</si>
  <si>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</si>
  <si>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</si>
  <si>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</si>
  <si>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</si>
  <si>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</si>
  <si>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</si>
  <si>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</si>
  <si>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</si>
  <si>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</si>
  <si>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</si>
  <si>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</si>
  <si>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</si>
  <si>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</si>
  <si>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</si>
  <si>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</si>
  <si>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</si>
  <si>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</si>
  <si>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</si>
  <si>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</si>
  <si>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</si>
  <si>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</si>
  <si>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</si>
  <si>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</si>
  <si>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</si>
  <si>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</si>
  <si>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</si>
  <si>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</si>
  <si>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</si>
  <si>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</si>
  <si>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</si>
  <si>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</si>
  <si>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</si>
  <si>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</si>
  <si>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</si>
  <si>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</si>
  <si>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</si>
  <si>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</si>
  <si>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</si>
  <si>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</si>
  <si>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</si>
  <si>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</si>
  <si>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</si>
  <si>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</si>
  <si>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</si>
  <si>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</si>
  <si>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</si>
  <si>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</si>
  <si>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</si>
  <si>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</si>
  <si>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</si>
  <si>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</si>
  <si>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</si>
  <si>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</si>
  <si>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</si>
  <si>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</si>
  <si>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</si>
  <si>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</si>
  <si>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</si>
  <si>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</si>
  <si>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</si>
  <si>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</si>
  <si>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</si>
  <si>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</si>
  <si>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</si>
  <si>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</si>
  <si>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</si>
  <si>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</si>
  <si>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</si>
  <si>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</si>
  <si>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</si>
  <si>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</si>
  <si>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</si>
  <si>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</si>
  <si>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</si>
  <si>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</si>
  <si>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</si>
  <si>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</si>
  <si>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</si>
  <si>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</si>
  <si>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</si>
  <si>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</si>
  <si>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</si>
  <si>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</si>
  <si>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</si>
  <si>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</si>
  <si>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</si>
  <si>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</si>
  <si>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</si>
  <si>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</si>
  <si>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</si>
  <si>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</si>
  <si>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</si>
  <si>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</si>
  <si>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</si>
  <si>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</si>
  <si>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</si>
  <si>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</si>
  <si>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</si>
  <si>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</si>
  <si>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</si>
  <si>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</si>
  <si>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</si>
  <si>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</si>
  <si>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</si>
  <si>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</si>
  <si>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</si>
  <si>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</si>
  <si>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</si>
  <si>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</si>
  <si>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</si>
  <si>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</si>
  <si>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</si>
  <si>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</si>
  <si>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</si>
  <si>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</si>
  <si>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</si>
  <si>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</si>
  <si>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</si>
  <si>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</si>
  <si>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</si>
  <si>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</si>
  <si>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</si>
  <si>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</si>
  <si>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</si>
  <si>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</si>
  <si>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</si>
  <si>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</si>
  <si>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</si>
  <si>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</si>
  <si>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</si>
  <si>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</si>
  <si>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</si>
  <si>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</si>
  <si>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</si>
  <si>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</si>
  <si>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</si>
  <si>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</si>
  <si>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</si>
  <si>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</si>
  <si>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</si>
  <si>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</si>
  <si>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</si>
  <si>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</si>
  <si>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</si>
  <si>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</si>
  <si>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</si>
  <si>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</si>
  <si>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</si>
  <si>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</si>
  <si>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</si>
  <si>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</si>
  <si>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</si>
  <si>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</si>
  <si>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</si>
  <si>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</si>
  <si>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</si>
  <si>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</si>
  <si>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</si>
  <si>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</si>
  <si>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</si>
  <si>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</si>
  <si>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</si>
  <si>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</si>
  <si>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</si>
  <si>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</si>
  <si>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</si>
  <si>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</si>
  <si>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</si>
  <si>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</si>
  <si>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</si>
  <si>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</si>
  <si>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</si>
  <si>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</si>
  <si>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</si>
  <si>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</si>
  <si>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</si>
  <si>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</si>
  <si>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</si>
  <si>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</si>
  <si>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</si>
  <si>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</si>
  <si>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</si>
  <si>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</si>
  <si>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</si>
  <si>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</si>
  <si>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</si>
  <si>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</si>
  <si>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</si>
  <si>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</si>
  <si>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</si>
  <si>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</si>
  <si>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</si>
  <si>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</si>
  <si>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</si>
  <si>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</si>
  <si>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</si>
  <si>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</si>
  <si>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</si>
  <si>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</si>
  <si>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</si>
  <si>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</si>
  <si>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</si>
  <si>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</si>
  <si>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</si>
  <si>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</si>
  <si>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</si>
  <si>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</si>
  <si>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</si>
  <si>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</si>
  <si>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</si>
  <si>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</si>
  <si>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</si>
  <si>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</si>
  <si>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</si>
  <si>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</si>
  <si>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</si>
  <si>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</si>
  <si>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</si>
  <si>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</si>
  <si>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</si>
  <si>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</si>
  <si>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</si>
  <si>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</si>
  <si>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</si>
  <si>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</si>
  <si>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</si>
  <si>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</si>
  <si>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</si>
  <si>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</si>
  <si>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</si>
  <si>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</si>
  <si>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</si>
  <si>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</si>
  <si>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</si>
  <si>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</si>
  <si>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</si>
  <si>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</si>
  <si>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</si>
  <si>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</si>
  <si>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</si>
  <si>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</si>
  <si>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</si>
  <si>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</si>
  <si>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</si>
  <si>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</si>
  <si>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</si>
  <si>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</si>
  <si>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</si>
  <si>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</si>
  <si>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</si>
  <si>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</si>
  <si>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</si>
  <si>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</si>
  <si>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</si>
  <si>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</si>
  <si>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</si>
  <si>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</si>
  <si>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</si>
  <si>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</si>
  <si>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</si>
  <si>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</si>
  <si>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</si>
  <si>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</si>
  <si>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</si>
  <si>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</si>
  <si>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</si>
  <si>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</si>
  <si>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</si>
  <si>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</si>
  <si>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</si>
  <si>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</si>
  <si>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</si>
  <si>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</si>
  <si>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</si>
  <si>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</si>
  <si>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</si>
  <si>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</si>
  <si>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</si>
  <si>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</si>
  <si>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</si>
  <si>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</si>
  <si>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</si>
  <si>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</si>
  <si>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</si>
  <si>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</si>
  <si>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</si>
  <si>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</si>
  <si>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</si>
  <si>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</si>
  <si>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</si>
  <si>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</si>
  <si>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</si>
  <si>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</si>
  <si>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</si>
  <si>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</si>
  <si>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</si>
  <si>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</si>
  <si>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</si>
  <si>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</si>
  <si>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</si>
  <si>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</si>
  <si>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</si>
  <si>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</si>
  <si>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</si>
  <si>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</si>
  <si>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</si>
  <si>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</si>
  <si>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</si>
  <si>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</si>
  <si>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</si>
  <si>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</si>
  <si>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</si>
  <si>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</si>
  <si>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</si>
  <si>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</si>
  <si>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</si>
  <si>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</si>
  <si>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</si>
  <si>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</si>
  <si>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</si>
  <si>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</si>
  <si>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</si>
  <si>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</si>
  <si>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</si>
  <si>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</si>
  <si>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</si>
  <si>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</si>
  <si>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</si>
  <si>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</si>
  <si>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</si>
  <si>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</si>
  <si>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</si>
  <si>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</si>
  <si>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</si>
  <si>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</si>
  <si>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</si>
  <si>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</si>
  <si>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</si>
  <si>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</si>
  <si>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</si>
  <si>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</si>
  <si>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</si>
  <si>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</si>
  <si>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</si>
  <si>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</si>
  <si>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</si>
  <si>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</si>
  <si>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</si>
  <si>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</si>
  <si>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</si>
  <si>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</si>
  <si>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</si>
  <si>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</si>
  <si>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</si>
  <si>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</si>
  <si>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</si>
  <si>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</si>
  <si>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</si>
  <si>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</si>
  <si>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</si>
  <si>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</si>
  <si>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</si>
  <si>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</si>
  <si>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</si>
  <si>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</si>
  <si>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</si>
  <si>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</si>
  <si>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</si>
  <si>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</si>
  <si>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</si>
  <si>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</si>
  <si>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</si>
  <si>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</si>
  <si>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</si>
  <si>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</si>
  <si>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</si>
  <si>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</si>
  <si>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</si>
  <si>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</si>
  <si>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</si>
  <si>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</si>
  <si>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</si>
  <si>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</si>
  <si>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</si>
  <si>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</si>
  <si>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</si>
  <si>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</si>
  <si>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</si>
  <si>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</si>
  <si>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</si>
  <si>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</si>
  <si>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</si>
  <si>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</si>
  <si>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</si>
  <si>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</si>
  <si>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</si>
  <si>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</si>
  <si>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</si>
  <si>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</si>
  <si>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</si>
  <si>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</si>
  <si>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</si>
  <si>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</si>
  <si>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</si>
  <si>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</si>
  <si>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</si>
  <si>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</si>
  <si>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</si>
  <si>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</si>
  <si>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</si>
  <si>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</si>
  <si>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</si>
  <si>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</si>
  <si>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</si>
  <si>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</si>
  <si>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</si>
  <si>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</si>
  <si>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</si>
  <si>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</si>
  <si>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</si>
  <si>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</si>
  <si>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</si>
  <si>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</si>
  <si>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</si>
  <si>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</si>
  <si>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</si>
  <si>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</si>
  <si>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</si>
  <si>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</si>
  <si>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</si>
  <si>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</si>
  <si>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</si>
  <si>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</si>
  <si>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</si>
  <si>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</si>
  <si>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</si>
  <si>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</si>
  <si>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</si>
  <si>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</si>
  <si>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</si>
  <si>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</si>
  <si>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</si>
  <si>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</si>
  <si>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</si>
  <si>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</si>
  <si>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</si>
  <si>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</si>
  <si>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</si>
  <si>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</si>
  <si>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</si>
  <si>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</si>
  <si>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</si>
  <si>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</si>
  <si>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</si>
  <si>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</si>
  <si>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</si>
  <si>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</si>
  <si>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</si>
  <si>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</si>
  <si>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</si>
  <si>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</si>
  <si>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</si>
  <si>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</si>
  <si>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</si>
  <si>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</si>
  <si>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</si>
  <si>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</si>
  <si>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</si>
  <si>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</si>
  <si>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</si>
  <si>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</si>
  <si>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</si>
  <si>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</si>
  <si>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</si>
  <si>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</si>
  <si>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</si>
  <si>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</si>
  <si>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</si>
  <si>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</si>
  <si>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</si>
  <si>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</si>
  <si>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</si>
  <si>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</si>
  <si>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</si>
  <si>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</si>
  <si>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</si>
  <si>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</si>
  <si>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</si>
  <si>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</si>
  <si>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</si>
  <si>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</si>
  <si>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</si>
  <si>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</si>
  <si>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</si>
  <si>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</si>
  <si>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</si>
  <si>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</si>
  <si>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</si>
  <si>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</si>
  <si>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</si>
  <si>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</si>
  <si>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</si>
  <si>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</si>
  <si>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</si>
  <si>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</si>
  <si>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</si>
  <si>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</si>
  <si>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</si>
  <si>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</si>
  <si>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</si>
  <si>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</si>
  <si>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</si>
  <si>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</si>
  <si>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</si>
  <si>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</si>
  <si>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</si>
  <si>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</si>
  <si>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</si>
  <si>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</si>
  <si>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</si>
  <si>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</si>
  <si>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</si>
  <si>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</si>
  <si>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</si>
  <si>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</si>
  <si>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</si>
  <si>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</si>
  <si>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</si>
  <si>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</si>
  <si>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</si>
  <si>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</si>
  <si>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</si>
  <si>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</si>
  <si>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</si>
  <si>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</si>
  <si>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</si>
  <si>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</si>
  <si>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</si>
  <si>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</si>
  <si>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</si>
  <si>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</si>
  <si>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</si>
  <si>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</si>
  <si>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</si>
  <si>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</si>
  <si>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</si>
  <si>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</si>
  <si>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</si>
  <si>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</si>
  <si>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</si>
  <si>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</si>
  <si>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</si>
  <si>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</si>
  <si>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</si>
  <si>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</si>
  <si>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</si>
  <si>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</si>
  <si>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</si>
  <si>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</si>
  <si>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</si>
  <si>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</si>
  <si>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</si>
  <si>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</si>
  <si>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</si>
  <si>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</si>
  <si>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</si>
  <si>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</si>
  <si>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</si>
  <si>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</si>
  <si>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</si>
  <si>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</si>
  <si>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</si>
  <si>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</si>
  <si>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</si>
  <si>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</si>
  <si>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</si>
  <si>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</si>
  <si>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</si>
  <si>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</si>
  <si>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</si>
  <si>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</si>
  <si>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</si>
  <si>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</si>
  <si>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</si>
  <si>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</si>
  <si>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</si>
  <si>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</si>
  <si>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</si>
  <si>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</si>
  <si>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</si>
  <si>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</si>
  <si>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</si>
  <si>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</si>
  <si>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</si>
  <si>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</si>
  <si>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</si>
  <si>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</si>
  <si>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</si>
  <si>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</si>
  <si>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</si>
  <si>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</si>
  <si>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</si>
  <si>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</si>
  <si>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</si>
  <si>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</si>
  <si>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</si>
  <si>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</si>
  <si>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</si>
  <si>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</si>
  <si>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</si>
  <si>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</si>
  <si>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</si>
  <si>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</si>
  <si>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</si>
  <si>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</si>
  <si>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</si>
  <si>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</si>
  <si>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</si>
  <si>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</si>
  <si>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</si>
  <si>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</si>
  <si>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</si>
  <si>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</si>
  <si>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</si>
  <si>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</si>
  <si>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</si>
  <si>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</si>
  <si>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</si>
  <si>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</si>
  <si>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</si>
  <si>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</si>
  <si>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</si>
  <si>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</si>
  <si>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</si>
  <si>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</si>
  <si>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</si>
  <si>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</si>
  <si>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</si>
  <si>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</si>
  <si>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</si>
  <si>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</si>
  <si>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</si>
  <si>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</si>
  <si>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</si>
  <si>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</si>
  <si>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</si>
  <si>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</si>
  <si>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</si>
  <si>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</si>
  <si>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</si>
  <si>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</si>
  <si>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</si>
  <si>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</si>
  <si>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</si>
  <si>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</si>
  <si>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</si>
  <si>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</si>
  <si>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</si>
  <si>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</si>
  <si>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</si>
  <si>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</si>
  <si>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</si>
  <si>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</si>
  <si>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</si>
  <si>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</si>
  <si>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</si>
  <si>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</si>
  <si>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</si>
  <si>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</si>
  <si>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</si>
  <si>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</si>
  <si>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</si>
  <si>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</si>
  <si>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</si>
  <si>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</si>
  <si>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</si>
  <si>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</si>
  <si>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</si>
  <si>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</si>
  <si>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</si>
  <si>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</si>
  <si>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</si>
  <si>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</si>
  <si>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</si>
  <si>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</si>
  <si>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</si>
  <si>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</si>
  <si>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</si>
  <si>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</si>
  <si>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</si>
  <si>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</si>
  <si>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</si>
  <si>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</si>
  <si>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</si>
  <si>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</si>
  <si>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</si>
  <si>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</si>
  <si>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</si>
  <si>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</si>
  <si>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</si>
  <si>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</si>
  <si>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</si>
  <si>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</si>
  <si>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</si>
  <si>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</si>
  <si>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</si>
  <si>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</si>
  <si>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</si>
  <si>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</si>
  <si>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</si>
  <si>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</si>
  <si>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</si>
  <si>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</si>
  <si>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</si>
  <si>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</si>
  <si>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</si>
  <si>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</si>
  <si>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</si>
  <si>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</si>
  <si>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</si>
  <si>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</si>
  <si>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</si>
  <si>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</si>
  <si>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</si>
  <si>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</si>
  <si>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</si>
  <si>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</si>
  <si>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</si>
  <si>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</si>
  <si>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</si>
  <si>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</si>
  <si>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</si>
  <si>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</si>
  <si>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</si>
  <si>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</si>
  <si>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</si>
  <si>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</si>
  <si>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</si>
  <si>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</si>
  <si>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</si>
  <si>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</si>
  <si>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</si>
  <si>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</si>
  <si>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</si>
  <si>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</si>
  <si>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</si>
  <si>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</si>
  <si>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</si>
  <si>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</si>
  <si>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</si>
  <si>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</si>
  <si>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</si>
  <si>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</si>
  <si>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</si>
  <si>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</si>
  <si>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</si>
  <si>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</si>
  <si>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</si>
  <si>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</si>
  <si>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</si>
  <si>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</si>
  <si>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</si>
  <si>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</si>
  <si>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</si>
  <si>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</si>
  <si>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</si>
  <si>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</si>
  <si>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</si>
  <si>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</si>
  <si>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</si>
  <si>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</si>
  <si>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</si>
  <si>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</si>
  <si>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</si>
  <si>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</si>
  <si>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</si>
  <si>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</si>
  <si>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</si>
  <si>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</si>
  <si>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</si>
  <si>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</si>
  <si>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</si>
  <si>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</si>
  <si>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</si>
  <si>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</si>
  <si>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</si>
  <si>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</si>
  <si>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</si>
  <si>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</si>
  <si>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</si>
  <si>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</si>
  <si>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</si>
  <si>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</si>
  <si>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</si>
  <si>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</si>
  <si>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</si>
  <si>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</si>
  <si>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</si>
  <si>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</si>
  <si>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</si>
  <si>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</si>
  <si>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</si>
  <si>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</si>
  <si>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</si>
  <si>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</si>
  <si>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</si>
  <si>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</si>
  <si>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</si>
  <si>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</si>
  <si>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</si>
  <si>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</si>
  <si>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</si>
  <si>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</si>
  <si>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</si>
  <si>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</si>
  <si>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</si>
  <si>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</si>
  <si>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</si>
  <si>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</si>
  <si>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</si>
  <si>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</si>
  <si>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</si>
  <si>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</si>
  <si>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</si>
  <si>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</si>
  <si>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</si>
  <si>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</si>
  <si>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</si>
  <si>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</si>
  <si>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</si>
  <si>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</si>
  <si>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</si>
  <si>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</si>
  <si>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</si>
  <si>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</si>
  <si>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</si>
  <si>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</si>
  <si>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</si>
  <si>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</si>
  <si>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</si>
  <si>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</si>
  <si>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</si>
  <si>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</si>
  <si>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</si>
  <si>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</si>
  <si>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</si>
  <si>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</si>
  <si>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</si>
  <si>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</si>
  <si>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</si>
  <si>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</si>
  <si>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</si>
  <si>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</si>
  <si>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</si>
  <si>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</si>
  <si>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</si>
  <si>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</si>
  <si>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</si>
  <si>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</si>
  <si>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</si>
  <si>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</si>
  <si>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</si>
  <si>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</si>
  <si>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</si>
  <si>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</si>
  <si>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</si>
  <si>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</si>
  <si>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</si>
  <si>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</si>
  <si>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</si>
  <si>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</si>
  <si>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</si>
  <si>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</si>
  <si>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</si>
  <si>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</si>
  <si>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</si>
  <si>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</si>
  <si>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</si>
  <si>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</si>
  <si>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</si>
  <si>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</si>
  <si>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</si>
  <si>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</si>
  <si>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</si>
  <si>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</si>
  <si>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</si>
  <si>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</si>
  <si>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</si>
  <si>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</si>
  <si>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</si>
  <si>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</si>
  <si>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</si>
  <si>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</si>
  <si>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</si>
  <si>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</si>
  <si>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</si>
  <si>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</si>
  <si>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</si>
  <si>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</si>
  <si>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</si>
  <si>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</si>
  <si>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</si>
  <si>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</si>
  <si>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</si>
  <si>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</si>
  <si>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</si>
  <si>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</si>
  <si>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</si>
  <si>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</si>
  <si>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</si>
  <si>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</si>
  <si>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</si>
  <si>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</si>
  <si>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</si>
  <si>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</si>
  <si>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</si>
  <si>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</si>
  <si>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</si>
  <si>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</si>
  <si>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</si>
  <si>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</si>
  <si>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</si>
  <si>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</si>
  <si>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</si>
  <si>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</si>
  <si>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</si>
  <si>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</si>
  <si>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</si>
  <si>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</si>
  <si>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</si>
  <si>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</si>
  <si>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</si>
  <si>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</si>
  <si>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</si>
  <si>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</si>
  <si>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</si>
  <si>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</si>
  <si>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</si>
  <si>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</si>
  <si>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</si>
  <si>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</si>
  <si>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</si>
  <si>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</si>
  <si>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</si>
  <si>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</si>
  <si>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</si>
  <si>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</si>
  <si>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</si>
  <si>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</si>
  <si>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</si>
  <si>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</si>
  <si>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</si>
  <si>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</si>
  <si>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</si>
  <si>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</si>
  <si>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</si>
  <si>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</si>
  <si>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</si>
  <si>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</si>
  <si>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</si>
  <si>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</si>
  <si>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</si>
  <si>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</si>
  <si>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</si>
  <si>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</si>
  <si>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</si>
  <si>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</si>
  <si>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</si>
  <si>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</si>
  <si>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</si>
  <si>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</si>
  <si>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</si>
  <si>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</si>
  <si>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</si>
  <si>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</si>
  <si>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</si>
  <si>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</si>
  <si>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</si>
  <si>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</si>
  <si>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</si>
  <si>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</si>
  <si>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</si>
  <si>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</si>
  <si>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</si>
  <si>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</si>
  <si>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</si>
  <si>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</si>
  <si>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</si>
  <si>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</si>
  <si>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</si>
  <si>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</si>
  <si>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</si>
  <si>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</si>
  <si>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</si>
  <si>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</si>
  <si>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</si>
  <si>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</si>
  <si>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</si>
  <si>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</si>
  <si>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</si>
  <si>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</si>
  <si>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</si>
  <si>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</si>
  <si>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</si>
  <si>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</si>
  <si>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</si>
  <si>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</si>
  <si>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</si>
  <si>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</si>
  <si>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</si>
  <si>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</si>
  <si>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</si>
  <si>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</si>
  <si>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</si>
  <si>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</si>
  <si>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</si>
  <si>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</si>
  <si>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</si>
  <si>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</si>
  <si>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</si>
  <si>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</si>
  <si>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</si>
  <si>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</si>
  <si>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</si>
  <si>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</si>
  <si>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</si>
  <si>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</si>
  <si>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</si>
  <si>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</si>
  <si>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</si>
  <si>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</si>
  <si>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</si>
  <si>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</si>
  <si>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</si>
  <si>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</si>
  <si>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</si>
  <si>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</si>
  <si>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</si>
  <si>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</si>
  <si>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</si>
  <si>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</si>
  <si>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</si>
  <si>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</si>
  <si>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</si>
  <si>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</si>
  <si>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</si>
  <si>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</si>
  <si>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</si>
  <si>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</si>
  <si>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</si>
  <si>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</si>
  <si>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</si>
  <si>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</si>
  <si>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</si>
  <si>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</si>
  <si>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</si>
  <si>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</si>
  <si>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</si>
  <si>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</si>
  <si>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</si>
  <si>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</si>
  <si>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</si>
  <si>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</si>
  <si>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</si>
  <si>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</si>
  <si>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</si>
  <si>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</si>
  <si>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</si>
  <si>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</si>
  <si>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</si>
  <si>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</si>
  <si>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</si>
  <si>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</si>
  <si>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</si>
  <si>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</si>
  <si>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</si>
  <si>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</si>
  <si>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</si>
  <si>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</si>
  <si>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</si>
  <si>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</si>
  <si>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</si>
  <si>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</si>
  <si>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</si>
  <si>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</si>
  <si>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</si>
  <si>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</si>
  <si>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</si>
  <si>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</si>
  <si>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</si>
  <si>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</si>
  <si>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</si>
  <si>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</si>
  <si>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</si>
  <si>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</si>
  <si>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</si>
  <si>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</si>
  <si>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</si>
  <si>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</si>
  <si>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</si>
  <si>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</si>
  <si>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</si>
  <si>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</si>
  <si>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</si>
  <si>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</si>
  <si>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</si>
  <si>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</si>
  <si>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</si>
  <si>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</si>
  <si>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</si>
  <si>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</si>
  <si>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</si>
  <si>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</si>
  <si>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</si>
  <si>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</si>
  <si>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</si>
  <si>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</si>
  <si>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</si>
  <si>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</si>
  <si>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</si>
  <si>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</si>
  <si>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</si>
  <si>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</si>
  <si>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</si>
  <si>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</si>
  <si>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</si>
  <si>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</si>
  <si>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</si>
  <si>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</si>
  <si>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</si>
  <si>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</si>
  <si>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</si>
  <si>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</si>
  <si>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</si>
  <si>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</si>
  <si>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</si>
  <si>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</si>
  <si>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</si>
  <si>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</si>
  <si>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</si>
  <si>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</si>
  <si>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</si>
  <si>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</si>
  <si>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</si>
  <si>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</si>
  <si>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</si>
  <si>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</si>
  <si>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</si>
  <si>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</si>
  <si>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</si>
  <si>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</si>
  <si>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</si>
  <si>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</si>
  <si>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</si>
  <si>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</si>
  <si>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</si>
  <si>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</si>
  <si>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</si>
  <si>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</si>
  <si>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</si>
  <si>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</si>
  <si>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</si>
  <si>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</si>
  <si>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</si>
  <si>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</si>
  <si>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</si>
  <si>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</si>
  <si>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</si>
  <si>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</si>
  <si>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</si>
  <si>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</si>
  <si>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</si>
  <si>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</si>
  <si>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</si>
  <si>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</si>
  <si>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</si>
  <si>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</si>
  <si>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</si>
  <si>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</si>
  <si>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</si>
  <si>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</si>
  <si>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</si>
  <si>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</si>
  <si>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</si>
  <si>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</si>
  <si>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</si>
  <si>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</si>
  <si>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</si>
  <si>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</si>
  <si>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</si>
  <si>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</si>
  <si>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</si>
  <si>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</si>
  <si>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</si>
  <si>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</si>
  <si>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</si>
  <si>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</si>
  <si>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</si>
  <si>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</si>
  <si>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</si>
  <si>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</si>
  <si>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</si>
  <si>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</si>
  <si>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</si>
  <si>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</si>
  <si>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</si>
  <si>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</si>
  <si>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</si>
  <si>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</si>
  <si>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</si>
  <si>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</si>
  <si>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</si>
  <si>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</si>
  <si>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</si>
  <si>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</si>
  <si>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</si>
  <si>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</si>
  <si>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</si>
  <si>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</si>
  <si>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</si>
  <si>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</si>
  <si>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</si>
  <si>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</si>
  <si>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</si>
  <si>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</si>
  <si>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</si>
  <si>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</si>
  <si>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</si>
  <si>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</si>
  <si>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</si>
  <si>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</si>
  <si>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</si>
  <si>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</si>
  <si>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</si>
  <si>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</si>
  <si>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</si>
  <si>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</si>
  <si>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</si>
  <si>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</si>
  <si>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</si>
  <si>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</si>
  <si>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</si>
  <si>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</si>
  <si>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</si>
  <si>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</si>
  <si>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</si>
  <si>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</si>
  <si>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</si>
  <si>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</si>
  <si>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</si>
  <si>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</si>
  <si>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</si>
  <si>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</si>
  <si>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</si>
  <si>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</si>
  <si>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</si>
  <si>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</si>
  <si>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</si>
  <si>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</si>
  <si>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</si>
  <si>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</si>
  <si>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</si>
  <si>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</si>
  <si>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</si>
  <si>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</si>
  <si>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</si>
  <si>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</si>
  <si>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</si>
  <si>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</si>
  <si>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</si>
  <si>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</si>
  <si>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</si>
  <si>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</si>
  <si>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</si>
  <si>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</si>
  <si>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</si>
  <si>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</si>
  <si>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</si>
  <si>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</si>
  <si>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</si>
  <si>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</si>
  <si>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</si>
  <si>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</si>
  <si>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</si>
  <si>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</si>
  <si>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</si>
  <si>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</si>
  <si>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</si>
  <si>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</si>
  <si>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</si>
  <si>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</si>
  <si>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</si>
  <si>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</si>
  <si>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</si>
  <si>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</si>
  <si>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</si>
  <si>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</si>
  <si>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</si>
  <si>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</si>
  <si>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</si>
  <si>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</si>
  <si>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</si>
  <si>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</si>
  <si>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</si>
  <si>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</si>
  <si>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</si>
  <si>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</si>
  <si>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</si>
  <si>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</si>
  <si>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</si>
  <si>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</si>
  <si>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</si>
  <si>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</si>
  <si>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</si>
  <si>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</si>
  <si>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</si>
  <si>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</si>
  <si>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</si>
  <si>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</si>
  <si>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</si>
  <si>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</si>
  <si>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</si>
  <si>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</si>
  <si>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</si>
  <si>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</si>
  <si>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</si>
  <si>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</si>
  <si>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</si>
  <si>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</si>
  <si>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</si>
  <si>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</si>
  <si>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</si>
  <si>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</si>
  <si>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</si>
  <si>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</si>
  <si>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</si>
  <si>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</si>
  <si>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</si>
  <si>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</si>
  <si>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</si>
  <si>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</si>
  <si>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</si>
  <si>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</si>
  <si>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</si>
  <si>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</si>
  <si>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</si>
  <si>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</si>
  <si>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</si>
  <si>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</si>
  <si>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</si>
  <si>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</si>
  <si>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</si>
  <si>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</si>
  <si>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</si>
  <si>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</si>
  <si>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</si>
  <si>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</si>
  <si>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</si>
  <si>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</si>
  <si>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</si>
  <si>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</si>
  <si>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</si>
  <si>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</si>
  <si>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</si>
  <si>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</si>
  <si>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</si>
  <si>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</si>
  <si>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</si>
  <si>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</si>
  <si>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</si>
  <si>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</si>
  <si>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</si>
  <si>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</si>
  <si>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</si>
  <si>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</si>
  <si>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</si>
  <si>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</si>
  <si>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</si>
  <si>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</si>
  <si>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</si>
  <si>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</si>
  <si>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</si>
  <si>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</si>
  <si>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</si>
  <si>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</si>
  <si>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</si>
  <si>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</si>
  <si>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</si>
  <si>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</si>
  <si>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</si>
  <si>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</si>
  <si>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</si>
  <si>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</si>
  <si>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</si>
  <si>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</si>
  <si>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</si>
  <si>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</si>
  <si>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</si>
  <si>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</si>
  <si>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</si>
  <si>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</si>
  <si>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</si>
  <si>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</si>
  <si>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</si>
  <si>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</si>
  <si>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</si>
  <si>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</si>
  <si>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</si>
  <si>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</si>
  <si>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</si>
  <si>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</si>
  <si>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</si>
  <si>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</si>
  <si>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</si>
  <si>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</si>
  <si>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</si>
  <si>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</si>
  <si>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</si>
  <si>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</si>
  <si>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</si>
  <si>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</si>
  <si>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</si>
  <si>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</si>
  <si>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</si>
  <si>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</si>
  <si>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</si>
  <si>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</si>
  <si>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</si>
  <si>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</si>
  <si>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</si>
  <si>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</si>
  <si>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</si>
  <si>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</si>
  <si>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</si>
  <si>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</si>
  <si>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</si>
  <si>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</si>
  <si>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</si>
  <si>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</si>
  <si>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</si>
  <si>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</si>
  <si>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</si>
  <si>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</si>
  <si>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</si>
  <si>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</si>
  <si>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</si>
  <si>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</si>
  <si>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</si>
  <si>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</si>
  <si>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</si>
  <si>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</si>
  <si>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</si>
  <si>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</si>
  <si>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</si>
  <si>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</si>
  <si>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</si>
  <si>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</si>
  <si>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</si>
  <si>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</si>
  <si>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</si>
  <si>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</si>
  <si>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</si>
  <si>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</si>
  <si>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</si>
  <si>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</si>
  <si>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</si>
  <si>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</si>
  <si>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</si>
  <si>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</si>
  <si>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</si>
  <si>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</si>
  <si>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</si>
  <si>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</si>
  <si>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</si>
  <si>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</si>
  <si>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</si>
  <si>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</si>
  <si>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</si>
  <si>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</si>
  <si>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</si>
  <si>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</si>
  <si>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</si>
  <si>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</si>
  <si>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</si>
  <si>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</si>
  <si>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</si>
  <si>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</si>
  <si>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</si>
  <si>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</si>
  <si>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</si>
  <si>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</si>
  <si>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</si>
  <si>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</si>
  <si>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</si>
  <si>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</si>
  <si>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</si>
  <si>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</si>
  <si>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</si>
  <si>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</si>
  <si>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</si>
  <si>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</si>
  <si>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</si>
  <si>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</si>
  <si>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</si>
  <si>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</si>
  <si>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</si>
  <si>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</si>
  <si>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</si>
  <si>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</si>
  <si>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</si>
  <si>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</si>
  <si>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</si>
  <si>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</si>
  <si>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</si>
  <si>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</si>
  <si>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</si>
  <si>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</si>
  <si>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</si>
  <si>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</si>
  <si>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</si>
  <si>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</si>
  <si>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</si>
  <si>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</si>
  <si>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</si>
  <si>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</si>
  <si>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</si>
  <si>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</si>
  <si>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</si>
  <si>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</si>
  <si>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</si>
  <si>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</si>
  <si>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</si>
  <si>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</si>
  <si>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</si>
  <si>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</si>
  <si>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</si>
  <si>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</si>
  <si>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</si>
  <si>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</si>
  <si>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</si>
  <si>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</si>
  <si>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</si>
  <si>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</si>
  <si>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</si>
  <si>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</si>
  <si>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</si>
  <si>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</si>
  <si>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</si>
  <si>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</si>
  <si>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</si>
  <si>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</si>
  <si>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</si>
  <si>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</si>
  <si>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</si>
  <si>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</si>
  <si>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</si>
  <si>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</si>
  <si>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</si>
  <si>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</si>
  <si>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</si>
  <si>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</si>
  <si>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</si>
  <si>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</si>
  <si>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</si>
  <si>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</si>
  <si>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</si>
  <si>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</si>
  <si>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</si>
  <si>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</si>
  <si>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</si>
  <si>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</si>
  <si>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</si>
  <si>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</si>
  <si>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</si>
  <si>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</si>
  <si>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</si>
  <si>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</si>
  <si>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</si>
  <si>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</si>
  <si>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</si>
  <si>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</si>
  <si>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</si>
  <si>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</si>
  <si>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</si>
  <si>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</si>
  <si>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</si>
  <si>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</si>
  <si>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</si>
  <si>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</si>
  <si>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</si>
  <si>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</si>
  <si>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</si>
  <si>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</si>
  <si>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</si>
  <si>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</si>
  <si>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</si>
  <si>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</si>
  <si>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</si>
  <si>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</si>
  <si>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</si>
  <si>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</si>
  <si>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</si>
  <si>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</si>
  <si>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</si>
  <si>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</si>
  <si>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</si>
  <si>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</si>
  <si>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</si>
  <si>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</si>
  <si>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</si>
  <si>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</si>
  <si>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</si>
  <si>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</si>
  <si>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</si>
  <si>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</si>
  <si>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</si>
  <si>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</si>
  <si>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</si>
  <si>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</si>
  <si>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</si>
  <si>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</si>
  <si>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</si>
  <si>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</si>
  <si>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</si>
  <si>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</si>
  <si>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</si>
  <si>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</si>
  <si>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</si>
  <si>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</si>
  <si>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</si>
  <si>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</si>
  <si>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</si>
  <si>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</si>
  <si>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</si>
  <si>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</si>
  <si>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</si>
  <si>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</si>
  <si>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</si>
  <si>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</si>
  <si>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</si>
  <si>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</si>
  <si>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</si>
  <si>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</si>
  <si>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</si>
  <si>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</si>
  <si>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</si>
  <si>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</si>
  <si>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</si>
  <si>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</si>
  <si>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</si>
  <si>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</si>
  <si>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</si>
  <si>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</si>
  <si>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</si>
  <si>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</si>
  <si>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</si>
  <si>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</si>
  <si>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</si>
  <si>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</si>
  <si>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</si>
  <si>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</si>
  <si>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</si>
  <si>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</si>
  <si>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</si>
  <si>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</si>
  <si>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</si>
  <si>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</si>
  <si>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</si>
  <si>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</si>
  <si>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</si>
  <si>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</si>
  <si>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</si>
  <si>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</si>
  <si>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</si>
  <si>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</si>
  <si>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</si>
  <si>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</si>
  <si>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</si>
  <si>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</si>
  <si>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</si>
  <si>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</si>
  <si>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</si>
  <si>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</si>
  <si>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</si>
  <si>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</si>
  <si>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</si>
  <si>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</si>
  <si>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</si>
  <si>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</si>
  <si>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</si>
  <si>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</si>
  <si>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</si>
  <si>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</si>
  <si>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</si>
  <si>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</si>
  <si>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</si>
  <si>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</si>
  <si>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</si>
  <si>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</si>
  <si>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</si>
  <si>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</si>
  <si>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</si>
  <si>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</si>
  <si>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</si>
  <si>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</si>
  <si>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</si>
  <si>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</si>
  <si>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</si>
  <si>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</si>
  <si>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</si>
  <si>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</si>
  <si>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</si>
  <si>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</si>
  <si>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</si>
  <si>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</si>
  <si>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</si>
  <si>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</si>
  <si>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</si>
  <si>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</si>
  <si>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</si>
  <si>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</si>
  <si>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</si>
  <si>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</si>
  <si>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</si>
  <si>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</si>
  <si>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</si>
  <si>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</si>
  <si>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</si>
  <si>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</si>
  <si>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</si>
  <si>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</si>
  <si>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</si>
  <si>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</si>
  <si>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</si>
  <si>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</si>
  <si>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</si>
  <si>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</si>
  <si>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</si>
  <si>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</si>
  <si>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</si>
  <si>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</si>
  <si>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</si>
  <si>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</si>
  <si>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</si>
  <si>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</si>
  <si>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</si>
  <si>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</si>
  <si>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</si>
  <si>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</si>
  <si>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</si>
  <si>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</si>
  <si>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</si>
  <si>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</si>
  <si>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</si>
  <si>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</si>
  <si>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</si>
  <si>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</si>
  <si>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</si>
  <si>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</si>
  <si>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</si>
  <si>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</si>
  <si>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</si>
  <si>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</si>
  <si>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</si>
  <si>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</si>
  <si>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</si>
  <si>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</si>
  <si>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</si>
  <si>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</si>
  <si>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</si>
  <si>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</si>
  <si>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</si>
  <si>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</si>
  <si>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</si>
  <si>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</si>
  <si>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</si>
  <si>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</si>
  <si>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</si>
  <si>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</si>
  <si>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</si>
  <si>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</si>
  <si>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</si>
  <si>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</si>
  <si>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</si>
  <si>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</si>
  <si>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</si>
  <si>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</si>
  <si>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</si>
  <si>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</si>
  <si>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</si>
  <si>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</si>
  <si>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</si>
  <si>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</si>
  <si>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</si>
  <si>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</si>
  <si>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</si>
  <si>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</si>
  <si>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</si>
  <si>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</si>
  <si>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</si>
  <si>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</si>
  <si>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</si>
  <si>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</si>
  <si>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</si>
  <si>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</si>
  <si>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</si>
  <si>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</si>
  <si>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</si>
  <si>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</si>
  <si>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</si>
  <si>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</si>
  <si>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</si>
  <si>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</si>
  <si>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</si>
  <si>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</si>
  <si>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</si>
  <si>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</si>
  <si>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</si>
  <si>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</si>
  <si>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</si>
  <si>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</si>
  <si>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</si>
  <si>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</si>
  <si>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</si>
  <si>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</si>
  <si>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</si>
  <si>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</si>
  <si>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</si>
  <si>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</si>
  <si>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</si>
  <si>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</si>
  <si>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</si>
  <si>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</si>
  <si>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</si>
  <si>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</si>
  <si>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</si>
  <si>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</si>
  <si>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</si>
  <si>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</si>
  <si>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</si>
  <si>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</si>
  <si>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</si>
  <si>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</si>
  <si>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</si>
  <si>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</si>
  <si>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</si>
  <si>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</si>
  <si>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</si>
  <si>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</si>
  <si>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</si>
  <si>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</si>
  <si>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</si>
  <si>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</si>
  <si>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</si>
  <si>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</si>
  <si>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</si>
  <si>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</si>
  <si>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</si>
  <si>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</si>
  <si>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</si>
  <si>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</si>
  <si>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</si>
  <si>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</si>
  <si>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</si>
  <si>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</si>
  <si>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</si>
  <si>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</si>
  <si>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</si>
  <si>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</si>
  <si>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</si>
  <si>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</si>
  <si>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</si>
  <si>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</si>
  <si>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</si>
  <si>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</si>
  <si>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</si>
  <si>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</si>
  <si>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</si>
  <si>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</si>
  <si>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</si>
  <si>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</si>
  <si>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</si>
  <si>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</si>
  <si>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</si>
  <si>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</si>
  <si>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</si>
  <si>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</si>
  <si>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</si>
  <si>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</si>
  <si>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</si>
  <si>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</si>
  <si>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</si>
  <si>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</si>
  <si>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</si>
  <si>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</si>
  <si>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</si>
  <si>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</si>
  <si>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</si>
  <si>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</si>
  <si>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</si>
  <si>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</si>
  <si>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</si>
  <si>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</si>
  <si>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</si>
  <si>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</si>
  <si>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</si>
  <si>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</si>
  <si>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</si>
  <si>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</si>
  <si>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</si>
  <si>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</si>
  <si>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</si>
  <si>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</si>
  <si>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</si>
  <si>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</si>
  <si>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</si>
  <si>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</si>
  <si>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</si>
  <si>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</si>
  <si>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</si>
  <si>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</si>
  <si>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</si>
  <si>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</si>
  <si>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</si>
  <si>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</si>
  <si>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</si>
  <si>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</si>
  <si>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</si>
  <si>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</si>
  <si>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</si>
  <si>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</si>
  <si>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</si>
  <si>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</si>
  <si>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</si>
  <si>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</si>
  <si>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</si>
  <si>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</si>
  <si>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</si>
  <si>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</si>
  <si>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</si>
  <si>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</si>
  <si>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</si>
  <si>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</si>
  <si>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</si>
  <si>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</si>
  <si>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</si>
  <si>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</si>
  <si>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</si>
  <si>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</si>
  <si>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</si>
  <si>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</si>
  <si>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</si>
  <si>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</si>
  <si>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</si>
  <si>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</si>
  <si>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</si>
  <si>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</si>
  <si>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</si>
  <si>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</si>
  <si>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</si>
  <si>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</si>
  <si>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</si>
  <si>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</si>
  <si>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</si>
  <si>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</si>
  <si>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</si>
  <si>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</si>
  <si>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</si>
  <si>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</si>
  <si>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</si>
  <si>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</si>
  <si>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</si>
  <si>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</si>
  <si>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</si>
  <si>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</si>
  <si>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</si>
  <si>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</si>
  <si>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</si>
  <si>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</si>
  <si>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</si>
  <si>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</si>
  <si>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</si>
  <si>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</si>
  <si>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</si>
  <si>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</si>
  <si>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</si>
  <si>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</si>
  <si>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</si>
  <si>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</si>
  <si>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</si>
  <si>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</si>
  <si>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</si>
  <si>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</si>
  <si>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</si>
  <si>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</si>
  <si>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</si>
  <si>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</si>
  <si>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</si>
  <si>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</si>
  <si>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</si>
  <si>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</si>
  <si>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</si>
  <si>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</si>
  <si>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</si>
  <si>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</si>
  <si>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</si>
  <si>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</si>
  <si>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</si>
  <si>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</si>
  <si>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</si>
  <si>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</si>
  <si>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</si>
  <si>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</si>
  <si>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</si>
  <si>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</si>
  <si>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</si>
  <si>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</si>
  <si>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</si>
  <si>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</si>
  <si>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</si>
  <si>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</si>
  <si>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</si>
  <si>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</si>
  <si>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</si>
  <si>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</si>
  <si>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</si>
  <si>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</si>
  <si>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</si>
  <si>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</si>
  <si>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</si>
  <si>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</si>
  <si>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</si>
  <si>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</si>
  <si>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</si>
  <si>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</si>
  <si>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</si>
  <si>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</si>
  <si>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</si>
  <si>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</si>
  <si>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</si>
  <si>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</si>
  <si>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</si>
  <si>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</si>
  <si>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</si>
  <si>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</si>
  <si>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</si>
  <si>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</si>
  <si>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</si>
  <si>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</si>
  <si>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</si>
  <si>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</si>
  <si>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</si>
  <si>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</si>
  <si>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</si>
  <si>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</si>
  <si>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</si>
  <si>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</si>
  <si>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</si>
  <si>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</si>
  <si>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</si>
  <si>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</si>
  <si>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</si>
  <si>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</si>
  <si>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</si>
  <si>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</si>
  <si>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</si>
  <si>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</si>
  <si>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</si>
  <si>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</si>
  <si>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</si>
  <si>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</si>
  <si>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</si>
  <si>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</si>
  <si>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</si>
  <si>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</si>
  <si>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</si>
  <si>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</si>
  <si>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</si>
  <si>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</si>
  <si>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</si>
  <si>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</si>
  <si>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</si>
  <si>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</si>
  <si>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</si>
  <si>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</si>
  <si>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</si>
  <si>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</si>
  <si>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</si>
  <si>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</si>
  <si>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</si>
  <si>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</si>
  <si>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</si>
  <si>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</si>
  <si>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</si>
  <si>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</si>
  <si>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</si>
  <si>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</si>
  <si>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</si>
  <si>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</si>
  <si>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</si>
  <si>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</si>
  <si>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</si>
  <si>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</si>
  <si>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</si>
  <si>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</si>
  <si>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</si>
  <si>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</si>
  <si>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</si>
  <si>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</si>
  <si>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</si>
  <si>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</si>
  <si>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</si>
  <si>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</si>
  <si>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</si>
  <si>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</si>
  <si>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</si>
  <si>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</si>
  <si>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</si>
  <si>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</si>
  <si>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</si>
  <si>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</si>
  <si>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</si>
  <si>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</si>
  <si>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</si>
  <si>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</si>
  <si>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</si>
  <si>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</si>
  <si>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</si>
  <si>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</si>
  <si>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</si>
  <si>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</si>
  <si>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</si>
  <si>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</si>
  <si>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</si>
  <si>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</si>
  <si>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</si>
  <si>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</si>
  <si>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</si>
  <si>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</si>
  <si>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</si>
  <si>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</si>
  <si>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</si>
  <si>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</si>
  <si>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</si>
  <si>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</si>
  <si>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</si>
  <si>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</si>
  <si>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</si>
  <si>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</si>
  <si>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</si>
  <si>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</si>
  <si>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</si>
  <si>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</si>
  <si>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</si>
  <si>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</si>
  <si>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</si>
  <si>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</si>
  <si>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</si>
  <si>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</si>
  <si>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</si>
  <si>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</si>
  <si>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</si>
  <si>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</si>
  <si>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</si>
  <si>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</si>
  <si>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</si>
  <si>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</si>
  <si>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</si>
  <si>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</si>
  <si>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</si>
  <si>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</si>
  <si>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</si>
  <si>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</si>
  <si>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</si>
  <si>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</si>
  <si>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</si>
  <si>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</si>
  <si>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</si>
  <si>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</si>
  <si>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</si>
  <si>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</si>
  <si>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</si>
  <si>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</si>
  <si>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</si>
  <si>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</si>
  <si>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</si>
  <si>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</si>
  <si>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</si>
  <si>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</si>
  <si>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</si>
  <si>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</si>
  <si>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</si>
  <si>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</si>
  <si>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</si>
  <si>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</si>
  <si>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</si>
  <si>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</si>
  <si>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</si>
  <si>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</si>
  <si>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</si>
  <si>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</si>
  <si>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</si>
  <si>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</si>
  <si>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</si>
  <si>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</si>
  <si>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</si>
  <si>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</si>
  <si>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</si>
  <si>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</si>
  <si>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</si>
  <si>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</si>
  <si>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</si>
  <si>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</si>
  <si>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</si>
  <si>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</si>
  <si>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</si>
  <si>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</si>
  <si>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</si>
  <si>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</si>
  <si>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</si>
  <si>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</si>
  <si>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</si>
  <si>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</si>
  <si>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</si>
  <si>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</si>
  <si>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</si>
  <si>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</si>
  <si>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</si>
  <si>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</si>
  <si>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</si>
  <si>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</si>
  <si>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</si>
  <si>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</si>
  <si>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</si>
  <si>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</si>
  <si>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</si>
  <si>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</si>
  <si>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</si>
  <si>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</si>
  <si>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</si>
  <si>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</si>
  <si>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</si>
  <si>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</si>
  <si>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</si>
  <si>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</si>
  <si>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</si>
  <si>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</si>
  <si>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</si>
  <si>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</si>
  <si>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</si>
  <si>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</si>
  <si>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</si>
  <si>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</si>
  <si>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</si>
  <si>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</si>
  <si>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</si>
  <si>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</si>
  <si>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</si>
  <si>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</si>
  <si>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</si>
  <si>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</si>
  <si>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</si>
  <si>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</si>
  <si>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</si>
  <si>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</si>
  <si>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</si>
  <si>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</si>
  <si>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</si>
  <si>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</si>
  <si>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</si>
  <si>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</si>
  <si>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</si>
  <si>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</si>
  <si>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</si>
  <si>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</si>
  <si>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</si>
  <si>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</si>
  <si>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</si>
  <si>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</si>
  <si>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</si>
  <si>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</si>
  <si>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</si>
  <si>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</si>
  <si>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</si>
  <si>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</si>
  <si>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</si>
  <si>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</si>
  <si>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</si>
  <si>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</si>
  <si>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</si>
  <si>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</si>
  <si>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</si>
  <si>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</si>
  <si>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</si>
  <si>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</si>
  <si>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</si>
  <si>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</si>
  <si>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</si>
  <si>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</si>
  <si>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</si>
  <si>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</si>
  <si>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</si>
  <si>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</si>
  <si>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</si>
  <si>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</si>
  <si>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</si>
  <si>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</si>
  <si>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</si>
  <si>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</si>
  <si>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</si>
  <si>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</si>
  <si>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</si>
  <si>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</si>
  <si>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</si>
  <si>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</si>
  <si>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</si>
  <si>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</si>
  <si>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</si>
  <si>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</si>
  <si>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</si>
  <si>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</si>
  <si>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</si>
  <si>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</si>
  <si>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</si>
  <si>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</si>
  <si>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</si>
  <si>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</si>
  <si>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</si>
  <si>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</si>
  <si>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</si>
  <si>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</si>
  <si>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</si>
  <si>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</si>
  <si>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</si>
  <si>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</si>
  <si>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</si>
  <si>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</si>
  <si>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</si>
  <si>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</si>
  <si>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</si>
  <si>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</si>
  <si>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</si>
  <si>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</si>
  <si>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</si>
  <si>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</si>
  <si>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</si>
  <si>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</si>
  <si>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</si>
  <si>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</si>
  <si>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</si>
  <si>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</si>
  <si>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</si>
  <si>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</si>
  <si>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</si>
  <si>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</si>
  <si>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</si>
  <si>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</si>
  <si>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</si>
  <si>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</si>
  <si>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</si>
  <si>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</si>
  <si>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</si>
  <si>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</si>
  <si>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</si>
  <si>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</si>
  <si>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</si>
  <si>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</si>
  <si>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</si>
  <si>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</si>
  <si>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</si>
  <si>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</si>
  <si>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</si>
  <si>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</si>
  <si>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</si>
  <si>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</si>
  <si>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</si>
  <si>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</si>
  <si>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</si>
  <si>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</si>
  <si>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</si>
  <si>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</si>
  <si>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</si>
  <si>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</si>
  <si>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</si>
  <si>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</si>
  <si>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</si>
  <si>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</si>
  <si>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</si>
  <si>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</si>
  <si>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</si>
  <si>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</si>
  <si>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</si>
  <si>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</si>
  <si>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</si>
  <si>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</si>
  <si>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</si>
  <si>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</si>
  <si>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</si>
  <si>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</si>
  <si>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</si>
  <si>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</si>
  <si>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</si>
  <si>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</si>
  <si>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</si>
  <si>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</si>
  <si>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</si>
  <si>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</si>
  <si>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</si>
  <si>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</si>
  <si>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</si>
  <si>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</si>
  <si>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</si>
  <si>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</si>
  <si>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</si>
  <si>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</si>
  <si>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</si>
  <si>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</si>
  <si>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</si>
  <si>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</si>
  <si>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</si>
  <si>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</si>
  <si>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</si>
  <si>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</si>
  <si>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</si>
  <si>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</si>
  <si>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</si>
  <si>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</si>
  <si>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</si>
  <si>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</si>
  <si>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</si>
  <si>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</si>
  <si>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</si>
  <si>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</si>
  <si>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</si>
  <si>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</si>
  <si>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</si>
  <si>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</si>
  <si>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</si>
  <si>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</si>
  <si>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</si>
  <si>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</si>
  <si>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</si>
  <si>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</si>
  <si>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</si>
  <si>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</si>
  <si>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</si>
  <si>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</si>
  <si>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</si>
  <si>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</si>
  <si>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</si>
  <si>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</si>
  <si>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</si>
  <si>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</si>
  <si>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</si>
  <si>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</si>
  <si>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</si>
  <si>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</si>
  <si>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</si>
  <si>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</si>
  <si>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</si>
  <si>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</si>
  <si>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</si>
  <si>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</si>
  <si>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</si>
  <si>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</si>
  <si>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</si>
  <si>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</si>
  <si>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</si>
  <si>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</si>
  <si>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</si>
  <si>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</si>
  <si>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</si>
  <si>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</si>
  <si>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</si>
  <si>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</si>
  <si>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</si>
  <si>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</si>
  <si>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</si>
  <si>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</si>
  <si>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</si>
  <si>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</si>
  <si>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</si>
  <si>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</si>
  <si>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</si>
  <si>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</si>
  <si>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</si>
  <si>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</si>
  <si>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</si>
  <si>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</si>
  <si>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</si>
  <si>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</si>
  <si>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</si>
  <si>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</si>
  <si>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</si>
  <si>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</si>
  <si>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</si>
  <si>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</si>
  <si>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</si>
  <si>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</si>
  <si>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</si>
  <si>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</si>
  <si>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</si>
  <si>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</si>
  <si>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</si>
  <si>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</si>
  <si>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</si>
  <si>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</si>
  <si>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</si>
  <si>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</si>
  <si>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</si>
  <si>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</si>
  <si>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</si>
  <si>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</si>
  <si>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</si>
  <si>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</si>
  <si>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</si>
  <si>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</si>
  <si>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</si>
  <si>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</si>
  <si>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</si>
  <si>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</si>
  <si>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</si>
  <si>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</si>
  <si>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</si>
  <si>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</si>
  <si>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</si>
  <si>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</si>
  <si>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</si>
  <si>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</si>
  <si>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</si>
  <si>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</si>
  <si>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</si>
  <si>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</si>
  <si>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</si>
  <si>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</si>
  <si>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</si>
  <si>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</si>
  <si>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</si>
  <si>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</si>
  <si>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</si>
  <si>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</si>
  <si>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</si>
  <si>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</si>
  <si>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</si>
  <si>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</si>
  <si>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</si>
  <si>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</si>
  <si>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</si>
  <si>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</si>
  <si>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</si>
  <si>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</si>
  <si>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</si>
  <si>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</si>
  <si>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</si>
  <si>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</si>
  <si>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</si>
  <si>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</si>
  <si>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</si>
  <si>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</si>
  <si>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</si>
  <si>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</si>
  <si>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</si>
  <si>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</si>
  <si>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</si>
  <si>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</si>
  <si>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</si>
  <si>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</si>
  <si>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</si>
  <si>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</si>
  <si>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</si>
  <si>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</si>
  <si>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</si>
  <si>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</si>
  <si>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</si>
  <si>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</si>
  <si>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</si>
  <si>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</si>
  <si>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</si>
  <si>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</si>
  <si>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</si>
  <si>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</si>
  <si>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</si>
  <si>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</si>
  <si>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</si>
  <si>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</si>
  <si>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</si>
  <si>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</si>
  <si>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</si>
  <si>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</si>
  <si>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</si>
  <si>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</si>
  <si>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</si>
  <si>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</si>
  <si>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</si>
  <si>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</si>
  <si>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</si>
  <si>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</si>
  <si>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</si>
  <si>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</si>
  <si>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</si>
  <si>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</si>
  <si>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</si>
  <si>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</si>
  <si>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</si>
  <si>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</si>
  <si>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</si>
  <si>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</si>
  <si>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</si>
  <si>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</si>
  <si>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</si>
  <si>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</si>
  <si>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</si>
  <si>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</si>
  <si>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</si>
  <si>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</si>
  <si>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</si>
  <si>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</si>
  <si>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</si>
  <si>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</si>
  <si>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</si>
  <si>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</si>
  <si>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</si>
  <si>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</si>
  <si>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</si>
  <si>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</si>
  <si>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</si>
  <si>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</si>
  <si>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</si>
  <si>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</si>
  <si>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</si>
  <si>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</si>
  <si>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</si>
  <si>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</si>
  <si>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</si>
  <si>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</si>
  <si>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</si>
  <si>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</si>
  <si>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</si>
  <si>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</si>
  <si>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</si>
  <si>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</si>
  <si>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</si>
  <si>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</si>
  <si>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</si>
  <si>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</si>
  <si>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</si>
  <si>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</si>
  <si>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</si>
  <si>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</si>
  <si>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</si>
  <si>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</si>
  <si>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</si>
  <si>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</si>
  <si>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</si>
  <si>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</si>
  <si>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</si>
  <si>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</si>
  <si>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</si>
  <si>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</si>
  <si>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</si>
  <si>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</si>
  <si>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</si>
  <si>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</si>
  <si>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</si>
  <si>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</si>
  <si>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</si>
  <si>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</si>
  <si>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</si>
  <si>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</si>
  <si>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</si>
  <si>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</si>
  <si>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</si>
  <si>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</si>
  <si>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</si>
  <si>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</si>
  <si>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</si>
  <si>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</si>
  <si>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</si>
  <si>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</si>
  <si>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</si>
  <si>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</si>
  <si>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</si>
  <si>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</si>
  <si>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</si>
  <si>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</si>
  <si>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</si>
  <si>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</si>
  <si>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</si>
  <si>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</si>
  <si>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</si>
  <si>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</si>
  <si>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</si>
  <si>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</si>
  <si>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</si>
  <si>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</si>
  <si>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</si>
  <si>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</si>
  <si>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</si>
  <si>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</si>
  <si>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</si>
  <si>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</si>
  <si>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</si>
  <si>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</si>
  <si>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</si>
  <si>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</si>
  <si>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</si>
  <si>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</si>
  <si>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</si>
  <si>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</si>
  <si>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</si>
  <si>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</si>
  <si>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</si>
  <si>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</si>
  <si>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</si>
  <si>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</si>
  <si>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</si>
  <si>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</si>
  <si>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</si>
  <si>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</si>
  <si>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</si>
  <si>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</si>
  <si>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</si>
  <si>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</si>
  <si>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</si>
  <si>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</si>
  <si>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</si>
  <si>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</si>
  <si>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</si>
  <si>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</si>
  <si>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</si>
  <si>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</si>
  <si>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</si>
  <si>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</si>
  <si>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</si>
  <si>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</si>
  <si>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</si>
  <si>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</si>
  <si>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</si>
  <si>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</si>
  <si>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</si>
  <si>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</si>
  <si>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</si>
  <si>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</si>
  <si>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</si>
  <si>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</si>
  <si>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</si>
  <si>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</si>
  <si>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</si>
  <si>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</si>
  <si>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</si>
  <si>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</si>
  <si>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</si>
  <si>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</si>
  <si>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</si>
  <si>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</si>
  <si>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</si>
  <si>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</si>
  <si>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</si>
  <si>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</si>
  <si>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</si>
  <si>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</si>
  <si>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</si>
  <si>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</si>
  <si>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</si>
  <si>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</si>
  <si>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</si>
  <si>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</si>
  <si>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</si>
  <si>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</si>
  <si>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</si>
  <si>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</si>
  <si>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</si>
  <si>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</si>
  <si>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</si>
  <si>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</si>
  <si>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</si>
  <si>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</si>
  <si>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</si>
  <si>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</si>
  <si>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</si>
  <si>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</si>
  <si>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</si>
  <si>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</si>
  <si>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</si>
  <si>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</si>
  <si>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</si>
  <si>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</si>
  <si>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</si>
  <si>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</si>
  <si>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</si>
  <si>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</si>
  <si>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</si>
  <si>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</si>
  <si>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</si>
  <si>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</si>
  <si>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</si>
  <si>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</si>
  <si>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</si>
  <si>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</si>
  <si>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</si>
  <si>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</si>
  <si>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</si>
  <si>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</si>
  <si>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</si>
  <si>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</si>
  <si>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</si>
  <si>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</si>
  <si>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</si>
  <si>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</si>
  <si>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</si>
  <si>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</si>
  <si>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</si>
  <si>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</si>
  <si>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</si>
  <si>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</si>
  <si>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</si>
  <si>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</si>
  <si>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</si>
  <si>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</si>
  <si>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</si>
  <si>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</si>
  <si>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</si>
  <si>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</si>
  <si>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</si>
  <si>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</si>
  <si>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</si>
  <si>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</si>
  <si>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</si>
  <si>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</si>
  <si>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</si>
  <si>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</si>
  <si>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</si>
  <si>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</si>
  <si>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</si>
  <si>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</si>
  <si>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</si>
  <si>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</si>
  <si>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</si>
  <si>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</si>
  <si>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</si>
  <si>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</si>
  <si>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</si>
  <si>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</si>
  <si>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</si>
  <si>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</si>
  <si>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</si>
  <si>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</si>
  <si>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</si>
  <si>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</si>
  <si>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</si>
  <si>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</si>
  <si>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</si>
  <si>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</si>
  <si>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</si>
  <si>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</si>
  <si>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</si>
  <si>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</si>
  <si>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</si>
  <si>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</si>
  <si>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</si>
  <si>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</si>
  <si>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</si>
  <si>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</si>
  <si>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</si>
  <si>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</si>
  <si>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</si>
  <si>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</si>
  <si>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</si>
  <si>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</si>
  <si>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</si>
  <si>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</si>
  <si>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</si>
  <si>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</si>
  <si>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</si>
  <si>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</si>
  <si>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</si>
  <si>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</si>
  <si>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</si>
  <si>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</si>
  <si>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</si>
  <si>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</si>
  <si>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</si>
  <si>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</si>
  <si>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</si>
  <si>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</si>
  <si>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</si>
  <si>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</si>
  <si>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</si>
  <si>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</si>
  <si>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</si>
  <si>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</si>
  <si>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</si>
  <si>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</si>
  <si>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</si>
  <si>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</si>
  <si>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</si>
  <si>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</si>
  <si>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</si>
  <si>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</si>
  <si>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</si>
  <si>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</si>
  <si>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</si>
  <si>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</si>
  <si>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</si>
  <si>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</si>
  <si>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</si>
  <si>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</si>
  <si>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</si>
  <si>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</si>
  <si>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</si>
  <si>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</si>
  <si>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</si>
  <si>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</si>
  <si>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</si>
  <si>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</si>
  <si>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</si>
  <si>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</si>
  <si>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</si>
  <si>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</si>
  <si>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</si>
  <si>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</si>
  <si>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</si>
  <si>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</si>
  <si>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</si>
  <si>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</si>
  <si>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</si>
  <si>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</si>
  <si>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</si>
  <si>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</si>
  <si>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</si>
  <si>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</si>
  <si>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</si>
  <si>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</si>
  <si>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</si>
  <si>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</si>
  <si>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</si>
  <si>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</si>
  <si>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</si>
  <si>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</si>
  <si>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</si>
  <si>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</si>
  <si>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</si>
  <si>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</si>
  <si>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</si>
  <si>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</si>
  <si>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</si>
  <si>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</si>
  <si>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</si>
  <si>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</si>
  <si>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</si>
  <si>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</si>
  <si>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</si>
  <si>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</si>
  <si>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</si>
  <si>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</si>
  <si>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</si>
  <si>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</si>
  <si>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</si>
  <si>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</si>
  <si>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</si>
  <si>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</si>
  <si>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</si>
  <si>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</si>
  <si>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</si>
  <si>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</si>
  <si>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</si>
  <si>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</si>
  <si>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</si>
  <si>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</si>
  <si>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</si>
  <si>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</si>
  <si>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</si>
  <si>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</si>
  <si>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</si>
  <si>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</si>
  <si>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</si>
  <si>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</si>
  <si>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</si>
  <si>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</si>
  <si>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</si>
  <si>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</si>
  <si>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</si>
  <si>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</si>
  <si>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</si>
  <si>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</si>
  <si>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</si>
  <si>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</si>
  <si>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</si>
  <si>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</si>
  <si>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</si>
  <si>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</si>
  <si>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</si>
  <si>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</si>
  <si>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</si>
  <si>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</si>
  <si>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</si>
  <si>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</si>
  <si>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</si>
  <si>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</si>
  <si>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</si>
  <si>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</si>
  <si>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</si>
  <si>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</si>
  <si>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</si>
  <si>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</si>
  <si>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</si>
  <si>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</si>
  <si>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</si>
  <si>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</si>
  <si>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</si>
  <si>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</si>
  <si>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</si>
  <si>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</si>
  <si>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</si>
  <si>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</si>
  <si>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</si>
  <si>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</si>
  <si>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</si>
  <si>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</si>
  <si>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</si>
  <si>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</si>
  <si>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</si>
  <si>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</si>
  <si>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</si>
  <si>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</si>
  <si>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</si>
  <si>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</si>
  <si>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</si>
  <si>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</si>
  <si>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</si>
  <si>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</si>
  <si>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</si>
  <si>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</si>
  <si>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</si>
  <si>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</si>
  <si>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</si>
  <si>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</si>
  <si>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</si>
  <si>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</si>
  <si>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</si>
  <si>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</si>
  <si>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</si>
  <si>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</si>
  <si>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</si>
  <si>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</si>
  <si>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</si>
  <si>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</si>
  <si>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</si>
  <si>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</si>
  <si>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</si>
  <si>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</si>
  <si>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</si>
  <si>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</si>
  <si>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</si>
  <si>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</si>
  <si>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</si>
  <si>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</si>
  <si>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</si>
  <si>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</si>
  <si>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</si>
  <si>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</si>
  <si>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</si>
  <si>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</si>
  <si>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</si>
  <si>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</si>
  <si>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</si>
  <si>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</si>
  <si>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</si>
  <si>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</si>
  <si>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</si>
  <si>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</si>
  <si>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</si>
  <si>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</si>
  <si>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</si>
  <si>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</si>
  <si>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</si>
  <si>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</si>
  <si>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</si>
  <si>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</si>
  <si>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</si>
  <si>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</si>
  <si>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</si>
  <si>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</si>
  <si>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</si>
  <si>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</si>
  <si>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</si>
  <si>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</si>
  <si>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</si>
  <si>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</si>
  <si>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</si>
  <si>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</si>
  <si>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</si>
  <si>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</si>
  <si>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</si>
  <si>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</si>
  <si>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</si>
  <si>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</si>
  <si>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</si>
  <si>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</si>
  <si>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</si>
  <si>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</si>
  <si>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</si>
  <si>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</si>
  <si>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</si>
  <si>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</si>
  <si>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</si>
  <si>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</si>
  <si>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</si>
  <si>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</si>
  <si>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</si>
  <si>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</si>
  <si>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</si>
  <si>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</si>
  <si>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</si>
  <si>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</si>
  <si>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</si>
  <si>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</si>
  <si>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</si>
  <si>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</si>
  <si>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</si>
  <si>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</si>
  <si>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</si>
  <si>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</si>
  <si>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</si>
  <si>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</si>
  <si>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</si>
  <si>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</si>
  <si>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</si>
  <si>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</si>
  <si>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</si>
  <si>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</si>
  <si>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</si>
  <si>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</si>
  <si>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</si>
  <si>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</si>
  <si>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</si>
  <si>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</si>
  <si>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</si>
  <si>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</si>
  <si>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</si>
  <si>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</si>
  <si>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</si>
  <si>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</si>
  <si>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</si>
  <si>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</si>
  <si>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</si>
  <si>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</si>
  <si>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</si>
  <si>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</si>
  <si>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</si>
  <si>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</si>
  <si>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</si>
  <si>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</si>
  <si>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</si>
  <si>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</si>
  <si>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</si>
  <si>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</si>
  <si>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</si>
  <si>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</si>
  <si>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</si>
  <si>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</si>
  <si>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</si>
  <si>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</si>
  <si>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</si>
  <si>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</si>
  <si>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</si>
  <si>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</si>
  <si>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</si>
  <si>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</si>
  <si>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</si>
  <si>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</si>
  <si>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</si>
  <si>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</si>
  <si>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</si>
  <si>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</si>
  <si>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</si>
  <si>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</si>
  <si>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</si>
  <si>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</si>
  <si>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</si>
  <si>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</si>
  <si>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</si>
  <si>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</si>
  <si>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</si>
  <si>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</si>
  <si>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</si>
  <si>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</si>
  <si>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</si>
  <si>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</si>
  <si>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</si>
  <si>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</si>
  <si>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</si>
  <si>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</si>
  <si>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</si>
  <si>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</si>
  <si>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</si>
  <si>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</si>
  <si>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</si>
  <si>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</si>
  <si>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</si>
  <si>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</si>
  <si>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</si>
  <si>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</si>
  <si>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</si>
  <si>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</si>
  <si>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</si>
  <si>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</si>
  <si>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</si>
  <si>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</si>
  <si>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</si>
  <si>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</si>
  <si>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</si>
  <si>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</si>
  <si>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</si>
  <si>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</si>
  <si>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</si>
  <si>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</si>
  <si>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</si>
  <si>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</si>
  <si>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</si>
  <si>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</si>
  <si>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</si>
  <si>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</si>
  <si>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</si>
  <si>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</si>
  <si>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</si>
  <si>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</si>
  <si>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</si>
  <si>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</si>
  <si>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</si>
  <si>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</si>
  <si>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</si>
  <si>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</si>
  <si>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</si>
  <si>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</si>
  <si>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</si>
  <si>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</si>
  <si>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</si>
  <si>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</si>
  <si>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</si>
  <si>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</si>
  <si>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</si>
  <si>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</si>
  <si>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</si>
  <si>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</si>
  <si>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</si>
  <si>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</si>
  <si>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</si>
  <si>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</si>
  <si>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</si>
  <si>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</si>
  <si>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</si>
  <si>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</si>
  <si>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</si>
  <si>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</si>
  <si>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</si>
  <si>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</si>
  <si>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</si>
  <si>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</si>
  <si>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</si>
  <si>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</si>
  <si>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</si>
  <si>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</si>
  <si>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</si>
  <si>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</si>
  <si>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</si>
  <si>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</si>
  <si>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</si>
  <si>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</si>
  <si>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</si>
  <si>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</si>
  <si>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</si>
  <si>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</si>
  <si>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</si>
  <si>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</si>
  <si>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</si>
  <si>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</si>
  <si>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</si>
  <si>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</si>
  <si>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</si>
  <si>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</si>
  <si>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</si>
  <si>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</si>
  <si>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</si>
  <si>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</si>
  <si>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</si>
  <si>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</si>
  <si>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</si>
  <si>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</si>
  <si>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</si>
  <si>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</si>
  <si>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</si>
  <si>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</si>
  <si>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</si>
  <si>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</si>
  <si>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</si>
  <si>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</si>
  <si>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</si>
  <si>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</si>
  <si>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</si>
  <si>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</si>
  <si>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</si>
  <si>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</si>
  <si>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</si>
  <si>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</si>
  <si>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</si>
  <si>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</si>
  <si>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</si>
  <si>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</si>
  <si>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</si>
  <si>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</si>
  <si>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</si>
  <si>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</si>
  <si>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</si>
  <si>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</si>
  <si>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</si>
  <si>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</si>
  <si>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</si>
  <si>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</si>
  <si>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</si>
  <si>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</si>
  <si>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</si>
  <si>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</si>
  <si>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</si>
  <si>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</si>
  <si>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</si>
  <si>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</si>
  <si>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</si>
  <si>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</si>
  <si>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</si>
  <si>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</si>
  <si>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</si>
  <si>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</si>
  <si>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</si>
  <si>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</si>
  <si>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</si>
  <si>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</si>
  <si>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</si>
  <si>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</si>
  <si>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</si>
  <si>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</si>
  <si>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</si>
  <si>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</si>
  <si>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</si>
  <si>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</si>
  <si>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</si>
  <si>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</si>
  <si>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</si>
  <si>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</si>
  <si>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</si>
  <si>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</si>
  <si>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</si>
  <si>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</si>
  <si>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</si>
  <si>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</si>
  <si>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</si>
  <si>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</si>
  <si>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</si>
  <si>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</si>
  <si>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</si>
  <si>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</si>
  <si>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</si>
  <si>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</si>
  <si>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</si>
  <si>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</si>
  <si>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</si>
  <si>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</si>
  <si>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</si>
  <si>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</si>
  <si>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</si>
  <si>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</si>
  <si>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</si>
  <si>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</si>
  <si>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</si>
  <si>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</si>
  <si>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</si>
  <si>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</si>
  <si>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</si>
  <si>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</si>
  <si>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</si>
  <si>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</si>
  <si>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</si>
  <si>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</si>
  <si>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</si>
  <si>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</si>
  <si>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</si>
  <si>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</si>
  <si>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</si>
  <si>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</si>
  <si>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</si>
  <si>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</si>
  <si>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</si>
  <si>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</si>
  <si>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</si>
  <si>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</si>
  <si>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</si>
  <si>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</si>
  <si>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</si>
  <si>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</si>
  <si>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</si>
  <si>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</si>
  <si>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</si>
  <si>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</si>
  <si>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</si>
  <si>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</si>
  <si>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</si>
  <si>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</si>
  <si>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</si>
  <si>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</si>
  <si>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</si>
  <si>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</si>
  <si>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</si>
  <si>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</si>
  <si>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</si>
  <si>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</si>
  <si>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</si>
  <si>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</si>
  <si>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</si>
  <si>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</si>
  <si>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</si>
  <si>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</si>
  <si>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</si>
  <si>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</si>
  <si>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</si>
  <si>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</si>
  <si>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</si>
  <si>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</si>
  <si>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</si>
  <si>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</si>
  <si>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</si>
  <si>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</si>
  <si>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</si>
  <si>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</si>
  <si>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</si>
  <si>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</si>
  <si>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</si>
  <si>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</si>
  <si>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</si>
  <si>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</si>
  <si>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</si>
  <si>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</si>
  <si>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</si>
  <si>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</si>
  <si>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</si>
  <si>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</si>
  <si>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</si>
  <si>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</si>
  <si>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</si>
  <si>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</si>
  <si>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</si>
  <si>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</si>
  <si>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</si>
  <si>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</si>
  <si>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</si>
  <si>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</si>
  <si>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</si>
  <si>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</si>
  <si>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</si>
  <si>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</si>
  <si>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</si>
  <si>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</si>
  <si>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</si>
  <si>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</si>
  <si>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</si>
  <si>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</si>
  <si>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</si>
  <si>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</si>
  <si>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</si>
  <si>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</si>
  <si>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</si>
  <si>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</si>
  <si>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</si>
  <si>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</si>
  <si>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</si>
  <si>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</si>
  <si>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</si>
  <si>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</si>
  <si>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</si>
  <si>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</si>
  <si>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</si>
  <si>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</si>
  <si>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</si>
  <si>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</si>
  <si>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</si>
  <si>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</si>
  <si>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</si>
  <si>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</si>
  <si>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</si>
  <si>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</si>
  <si>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</si>
  <si>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</si>
  <si>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</si>
  <si>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</si>
  <si>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</si>
  <si>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</si>
  <si>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</si>
  <si>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</si>
  <si>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</si>
  <si>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</si>
  <si>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</si>
  <si>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</si>
  <si>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</si>
  <si>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</si>
  <si>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</si>
  <si>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</si>
  <si>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</si>
  <si>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</si>
  <si>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</si>
  <si>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</si>
  <si>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</si>
  <si>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</si>
  <si>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</si>
  <si>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</si>
  <si>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</si>
  <si>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</si>
  <si>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</si>
  <si>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</si>
  <si>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</si>
  <si>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</si>
  <si>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</si>
  <si>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</si>
  <si>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</si>
  <si>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</si>
  <si>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</si>
  <si>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</si>
  <si>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</si>
  <si>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</si>
  <si>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</si>
  <si>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</si>
  <si>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</si>
  <si>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</si>
  <si>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</si>
  <si>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</si>
  <si>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</si>
  <si>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</si>
  <si>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</si>
  <si>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</si>
  <si>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</si>
  <si>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</si>
  <si>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</si>
  <si>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</si>
  <si>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</si>
  <si>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</si>
  <si>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</si>
  <si>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</si>
  <si>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</si>
  <si>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</si>
  <si>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</si>
  <si>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</si>
  <si>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</si>
  <si>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</si>
  <si>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</si>
  <si>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</si>
  <si>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</si>
  <si>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</si>
  <si>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</si>
  <si>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</si>
  <si>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</si>
  <si>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</si>
  <si>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</si>
  <si>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</si>
  <si>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</si>
  <si>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</si>
  <si>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</si>
  <si>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</si>
  <si>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</si>
  <si>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</si>
  <si>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</si>
  <si>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</si>
  <si>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</si>
  <si>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</si>
  <si>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</si>
  <si>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</si>
  <si>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</si>
  <si>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</si>
  <si>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</si>
  <si>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</si>
  <si>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</si>
  <si>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</si>
  <si>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</si>
  <si>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</si>
  <si>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</si>
  <si>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</si>
  <si>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</si>
  <si>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</si>
  <si>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</si>
  <si>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</si>
  <si>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</si>
  <si>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</si>
  <si>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</si>
  <si>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</si>
  <si>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</si>
  <si>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</si>
  <si>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</si>
  <si>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</si>
  <si>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</si>
  <si>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</si>
  <si>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</si>
  <si>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</si>
  <si>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</si>
  <si>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</si>
  <si>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</si>
  <si>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</si>
  <si>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</si>
  <si>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</si>
  <si>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</si>
  <si>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</si>
  <si>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</si>
  <si>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</si>
  <si>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</si>
  <si>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</si>
  <si>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</si>
  <si>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</si>
  <si>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</si>
  <si>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</si>
  <si>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</si>
  <si>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</si>
  <si>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</si>
  <si>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</si>
  <si>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</si>
  <si>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</si>
  <si>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</si>
  <si>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</si>
  <si>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</si>
  <si>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</si>
  <si>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</si>
  <si>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</si>
  <si>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</si>
  <si>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</si>
  <si>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</si>
  <si>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</si>
  <si>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</si>
  <si>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</si>
  <si>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</si>
  <si>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</si>
  <si>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</si>
  <si>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</si>
  <si>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</si>
  <si>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</si>
  <si>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</si>
  <si>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</si>
  <si>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</si>
  <si>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</si>
  <si>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</si>
  <si>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</si>
  <si>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</si>
  <si>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</si>
  <si>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</si>
  <si>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</si>
  <si>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</si>
  <si>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</si>
  <si>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</si>
  <si>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</si>
  <si>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</si>
  <si>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</si>
  <si>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</si>
  <si>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</si>
  <si>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</si>
  <si>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</si>
  <si>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</si>
  <si>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</si>
  <si>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</si>
  <si>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</si>
  <si>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</si>
  <si>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</si>
  <si>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</si>
  <si>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</si>
  <si>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</si>
  <si>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</si>
  <si>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</si>
  <si>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</si>
  <si>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</si>
  <si>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</si>
  <si>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</si>
  <si>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</si>
  <si>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</si>
  <si>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</si>
  <si>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</si>
  <si>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</si>
  <si>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</si>
  <si>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</si>
  <si>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</si>
  <si>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</si>
  <si>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</si>
  <si>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</si>
  <si>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</si>
  <si>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</si>
  <si>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</si>
  <si>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</si>
  <si>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</si>
  <si>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</si>
  <si>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</si>
  <si>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</si>
  <si>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</si>
  <si>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</si>
  <si>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</si>
  <si>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</si>
  <si>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</si>
  <si>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</si>
  <si>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</si>
  <si>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</si>
  <si>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</si>
  <si>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</si>
  <si>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</si>
  <si>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</si>
  <si>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</si>
  <si>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</si>
  <si>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</si>
  <si>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</si>
  <si>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</si>
  <si>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</si>
  <si>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</si>
  <si>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</si>
  <si>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</si>
  <si>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</si>
  <si>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</si>
  <si>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</si>
  <si>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</si>
  <si>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</si>
  <si>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</si>
  <si>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</si>
  <si>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</si>
  <si>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</si>
  <si>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</si>
  <si>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</si>
  <si>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</si>
  <si>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</si>
  <si>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</si>
  <si>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</si>
  <si>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</si>
  <si>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</si>
  <si>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</si>
  <si>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</si>
  <si>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</si>
  <si>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</si>
  <si>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</si>
  <si>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</si>
  <si>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</si>
  <si>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</si>
  <si>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</si>
  <si>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</si>
  <si>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</si>
  <si>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</si>
  <si>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</si>
  <si>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</si>
  <si>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</si>
  <si>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</si>
  <si>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</si>
  <si>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</si>
  <si>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</si>
  <si>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</si>
  <si>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</si>
  <si>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</si>
  <si>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</si>
  <si>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</si>
  <si>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</si>
  <si>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</si>
  <si>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</si>
  <si>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</si>
  <si>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</si>
  <si>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</si>
  <si>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</si>
  <si>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</si>
  <si>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</si>
  <si>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</si>
  <si>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</si>
  <si>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</si>
  <si>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</si>
  <si>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</si>
  <si>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</si>
  <si>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</si>
  <si>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</si>
  <si>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</si>
  <si>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</si>
  <si>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</si>
  <si>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</si>
  <si>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</si>
  <si>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</si>
  <si>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</si>
  <si>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</si>
  <si>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</si>
  <si>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</si>
  <si>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</si>
  <si>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</si>
  <si>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</si>
  <si>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</si>
  <si>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</si>
  <si>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</si>
  <si>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</si>
  <si>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</si>
  <si>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</si>
  <si>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</si>
  <si>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</si>
  <si>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</si>
  <si>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</si>
  <si>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</si>
  <si>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</si>
  <si>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</si>
  <si>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</si>
  <si>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</si>
  <si>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</si>
  <si>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</si>
  <si>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</si>
  <si>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</si>
  <si>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</si>
  <si>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</si>
  <si>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</si>
  <si>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</si>
  <si>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</si>
  <si>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</si>
  <si>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</si>
  <si>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</si>
  <si>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</si>
  <si>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</si>
  <si>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</si>
  <si>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</si>
  <si>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</si>
  <si>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</si>
  <si>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</si>
  <si>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</si>
  <si>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</si>
  <si>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</si>
  <si>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</si>
  <si>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</si>
  <si>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</si>
  <si>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</si>
  <si>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</si>
  <si>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</si>
  <si>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</si>
  <si>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</si>
  <si>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</si>
  <si>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</si>
  <si>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</si>
  <si>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</si>
  <si>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</si>
  <si>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</si>
  <si>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</si>
  <si>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</si>
  <si>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</si>
  <si>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</si>
  <si>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</si>
  <si>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</si>
  <si>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</si>
  <si>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</si>
  <si>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</si>
  <si>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</si>
  <si>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</si>
  <si>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</si>
  <si>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</si>
  <si>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</si>
  <si>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</si>
  <si>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</si>
  <si>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</si>
  <si>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</si>
  <si>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</si>
  <si>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</si>
  <si>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</si>
  <si>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</si>
  <si>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</si>
  <si>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</si>
  <si>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</si>
  <si>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</si>
  <si>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</si>
  <si>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</si>
  <si>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</si>
  <si>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</si>
  <si>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</si>
  <si>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</si>
  <si>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</si>
  <si>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</si>
  <si>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</si>
  <si>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</si>
  <si>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</si>
  <si>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</si>
  <si>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</si>
  <si>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</si>
  <si>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</si>
  <si>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</si>
  <si>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</si>
  <si>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</si>
  <si>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</si>
  <si>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</si>
  <si>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</si>
  <si>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</si>
  <si>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</si>
  <si>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</si>
  <si>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</si>
  <si>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</si>
  <si>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</si>
  <si>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</si>
  <si>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</si>
  <si>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</si>
  <si>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</si>
  <si>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</si>
  <si>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</si>
  <si>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</si>
  <si>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</si>
  <si>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</si>
  <si>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</si>
  <si>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</si>
  <si>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</si>
  <si>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</si>
  <si>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</si>
  <si>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</si>
  <si>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</si>
  <si>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</si>
  <si>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</si>
  <si>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</si>
  <si>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</si>
  <si>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</si>
  <si>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</si>
  <si>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</si>
  <si>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</si>
  <si>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</si>
  <si>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</si>
  <si>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</si>
  <si>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</si>
  <si>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</si>
  <si>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</si>
  <si>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</si>
  <si>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</si>
  <si>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</si>
  <si>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</si>
  <si>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</si>
  <si>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</si>
  <si>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</si>
  <si>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</si>
  <si>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</si>
  <si>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</si>
  <si>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</si>
  <si>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</si>
  <si>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</si>
  <si>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</si>
  <si>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</si>
  <si>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</si>
  <si>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</si>
  <si>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</si>
  <si>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</si>
  <si>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</si>
  <si>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</si>
  <si>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</si>
  <si>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</si>
  <si>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</si>
  <si>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</si>
  <si>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</si>
  <si>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</si>
  <si>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</si>
  <si>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</si>
  <si>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</si>
  <si>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</si>
  <si>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</si>
  <si>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</si>
  <si>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</si>
  <si>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</si>
  <si>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</si>
  <si>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</si>
  <si>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</si>
  <si>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</si>
  <si>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</si>
  <si>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</si>
  <si>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</si>
  <si>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</si>
  <si>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</si>
  <si>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</si>
  <si>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</si>
  <si>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</si>
  <si>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</si>
  <si>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</si>
  <si>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</si>
  <si>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</si>
  <si>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</si>
  <si>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</si>
  <si>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</si>
  <si>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</si>
  <si>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</si>
  <si>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</si>
  <si>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</si>
  <si>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</si>
  <si>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</si>
  <si>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</si>
  <si>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</si>
  <si>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</si>
  <si>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</si>
  <si>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</si>
  <si>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</si>
  <si>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</si>
  <si>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</si>
  <si>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</si>
  <si>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</si>
  <si>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</si>
  <si>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</si>
  <si>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</si>
  <si>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</si>
  <si>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</si>
  <si>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</si>
  <si>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</si>
  <si>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</si>
  <si>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</si>
  <si>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</si>
  <si>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</si>
  <si>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</si>
  <si>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</si>
  <si>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</si>
  <si>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</si>
  <si>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</si>
  <si>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</si>
  <si>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</si>
  <si>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</si>
  <si>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</si>
  <si>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</si>
  <si>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</si>
  <si>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</si>
  <si>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</si>
  <si>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</si>
  <si>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</si>
  <si>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</si>
  <si>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</si>
  <si>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</si>
  <si>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</si>
  <si>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</si>
  <si>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</si>
  <si>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</si>
  <si>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</si>
  <si>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</si>
  <si>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</si>
  <si>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</si>
  <si>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</si>
  <si>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</si>
  <si>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</si>
  <si>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</si>
  <si>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</si>
  <si>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</si>
  <si>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</si>
  <si>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</si>
  <si>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</si>
  <si>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</si>
  <si>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</si>
  <si>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</si>
  <si>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</si>
  <si>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</si>
  <si>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</si>
  <si>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</si>
  <si>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</si>
  <si>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</si>
  <si>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</si>
  <si>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</si>
  <si>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</si>
  <si>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</si>
  <si>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</si>
  <si>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</si>
  <si>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</si>
  <si>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</si>
  <si>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</si>
  <si>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</si>
  <si>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</si>
  <si>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</si>
  <si>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</si>
  <si>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</si>
  <si>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</si>
  <si>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</si>
  <si>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</si>
  <si>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</si>
  <si>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</si>
  <si>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</si>
  <si>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</si>
  <si>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</si>
  <si>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</si>
  <si>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</si>
  <si>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</si>
  <si>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</si>
  <si>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</si>
  <si>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</si>
  <si>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</si>
  <si>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</si>
  <si>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</si>
  <si>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</si>
  <si>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</si>
  <si>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</si>
  <si>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</si>
  <si>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</si>
  <si>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</si>
  <si>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</si>
  <si>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</si>
  <si>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</si>
  <si>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</si>
  <si>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</si>
  <si>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</si>
  <si>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</si>
  <si>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</si>
  <si>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</si>
  <si>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</si>
  <si>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</si>
  <si>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</si>
  <si>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</si>
  <si>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</si>
  <si>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</si>
  <si>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</si>
  <si>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</si>
  <si>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</si>
  <si>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</si>
  <si>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</si>
  <si>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</si>
  <si>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</si>
  <si>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</si>
  <si>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</si>
  <si>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</si>
  <si>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</si>
  <si>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</si>
  <si>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</si>
  <si>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</si>
  <si>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</si>
  <si>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</si>
  <si>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</si>
  <si>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</si>
  <si>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</si>
  <si>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</si>
  <si>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</si>
  <si>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</si>
  <si>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</si>
  <si>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</si>
  <si>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</si>
  <si>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</si>
  <si>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</si>
  <si>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</si>
  <si>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</si>
  <si>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</si>
  <si>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</si>
  <si>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</si>
  <si>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</si>
  <si>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</si>
  <si>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</si>
  <si>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</si>
  <si>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</si>
  <si>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</si>
  <si>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</si>
  <si>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</si>
  <si>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</si>
  <si>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</si>
  <si>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</si>
  <si>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</si>
  <si>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</si>
  <si>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</si>
  <si>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</si>
  <si>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</si>
  <si>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</si>
  <si>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</si>
  <si>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</si>
  <si>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</si>
  <si>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</si>
  <si>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</si>
  <si>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</si>
  <si>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</si>
  <si>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</si>
  <si>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</si>
  <si>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</si>
  <si>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</si>
  <si>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</si>
  <si>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</si>
  <si>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</si>
  <si>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</si>
  <si>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</si>
  <si>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</si>
  <si>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</si>
  <si>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</si>
  <si>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</si>
  <si>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</si>
  <si>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</si>
  <si>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</si>
  <si>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</si>
  <si>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</si>
  <si>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</si>
  <si>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</si>
  <si>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</si>
  <si>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</si>
  <si>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</si>
  <si>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</si>
  <si>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</si>
  <si>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</si>
  <si>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</si>
  <si>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</si>
  <si>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</si>
  <si>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</si>
  <si>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</si>
  <si>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</si>
  <si>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</si>
  <si>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</si>
  <si>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</si>
  <si>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</si>
  <si>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</si>
  <si>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</si>
  <si>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</si>
  <si>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</si>
  <si>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</si>
  <si>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</si>
  <si>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</si>
  <si>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</si>
  <si>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</si>
  <si>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</si>
  <si>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</si>
  <si>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</si>
  <si>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</si>
  <si>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</si>
  <si>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</si>
  <si>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</si>
  <si>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</si>
  <si>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</si>
  <si>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</si>
  <si>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</si>
  <si>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</si>
  <si>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</si>
  <si>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</si>
  <si>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</si>
  <si>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</si>
  <si>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</si>
  <si>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</si>
  <si>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</si>
  <si>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</si>
  <si>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</si>
  <si>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</si>
  <si>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</si>
  <si>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</si>
  <si>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</si>
  <si>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</si>
  <si>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</si>
  <si>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</si>
  <si>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</si>
  <si>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</si>
  <si>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</si>
  <si>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</si>
  <si>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</si>
  <si>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</si>
  <si>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</si>
  <si>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</si>
  <si>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</si>
  <si>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</si>
  <si>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</si>
  <si>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</si>
  <si>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</si>
  <si>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</si>
  <si>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</si>
  <si>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</si>
  <si>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</si>
  <si>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</si>
  <si>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</si>
  <si>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</si>
  <si>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</si>
  <si>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</si>
  <si>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</si>
  <si>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</si>
  <si>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</si>
  <si>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</si>
  <si>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</si>
  <si>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</si>
  <si>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</si>
  <si>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</si>
  <si>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</si>
  <si>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</si>
  <si>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</si>
  <si>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</si>
  <si>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</si>
  <si>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</si>
  <si>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</si>
  <si>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</si>
  <si>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</si>
  <si>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</si>
  <si>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</si>
  <si>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</si>
  <si>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</si>
  <si>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</si>
  <si>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</si>
  <si>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</si>
  <si>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</si>
  <si>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</si>
  <si>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</si>
  <si>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</si>
  <si>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</si>
  <si>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</si>
  <si>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</si>
  <si>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</si>
  <si>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</si>
  <si>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</si>
  <si>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</si>
  <si>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</si>
  <si>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</si>
  <si>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</si>
  <si>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</si>
  <si>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</si>
  <si>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</si>
  <si>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</si>
  <si>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</si>
  <si>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</si>
  <si>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</si>
  <si>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</si>
  <si>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</si>
  <si>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</si>
  <si>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</si>
  <si>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</si>
  <si>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</si>
  <si>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</si>
  <si>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</si>
  <si>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</si>
  <si>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</si>
  <si>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</si>
  <si>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</si>
  <si>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</si>
  <si>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</si>
  <si>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</si>
  <si>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</si>
  <si>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</si>
  <si>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</si>
  <si>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</si>
  <si>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</si>
  <si>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</si>
  <si>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</si>
  <si>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</si>
  <si>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</si>
  <si>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</si>
  <si>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</si>
  <si>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</si>
  <si>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</si>
  <si>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</si>
  <si>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</si>
  <si>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</si>
  <si>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</si>
  <si>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</si>
  <si>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</si>
  <si>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</si>
  <si>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</si>
  <si>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</si>
  <si>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</si>
  <si>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</si>
  <si>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</si>
  <si>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</si>
  <si>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</si>
  <si>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</si>
  <si>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</si>
  <si>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</si>
  <si>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</si>
  <si>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</si>
  <si>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</si>
  <si>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</si>
  <si>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</si>
  <si>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</si>
  <si>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</si>
  <si>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</si>
  <si>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</si>
  <si>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</si>
  <si>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</si>
  <si>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</si>
  <si>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</si>
  <si>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</si>
  <si>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</si>
  <si>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</si>
  <si>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</si>
  <si>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</si>
  <si>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</si>
  <si>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</si>
  <si>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</si>
  <si>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</si>
  <si>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</si>
  <si>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</si>
  <si>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</si>
  <si>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</si>
  <si>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</si>
  <si>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</si>
  <si>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</si>
  <si>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</si>
  <si>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</si>
  <si>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</si>
  <si>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</si>
  <si>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</si>
  <si>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</si>
  <si>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</si>
  <si>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</si>
  <si>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</si>
  <si>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</si>
  <si>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</si>
  <si>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</si>
  <si>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</si>
  <si>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</si>
  <si>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</si>
  <si>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</si>
  <si>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</si>
  <si>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</si>
  <si>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</si>
  <si>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</si>
  <si>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</si>
  <si>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</si>
  <si>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</si>
  <si>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</si>
  <si>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</si>
  <si>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</si>
  <si>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</si>
  <si>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</si>
  <si>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</si>
  <si>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</si>
  <si>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</si>
  <si>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</si>
  <si>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</si>
  <si>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</si>
  <si>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</si>
  <si>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</si>
  <si>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</si>
  <si>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</si>
  <si>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</si>
  <si>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</si>
  <si>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</si>
  <si>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</si>
  <si>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</si>
  <si>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</si>
  <si>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</si>
  <si>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</si>
  <si>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</si>
  <si>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</si>
  <si>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</si>
  <si>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</si>
  <si>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</si>
  <si>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</si>
  <si>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</si>
  <si>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</si>
  <si>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</si>
  <si>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</si>
  <si>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</si>
  <si>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</si>
  <si>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</si>
  <si>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</si>
  <si>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</si>
  <si>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</si>
  <si>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</si>
  <si>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</si>
  <si>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</si>
  <si>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</si>
  <si>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</si>
  <si>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</si>
  <si>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</si>
  <si>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</si>
  <si>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</si>
  <si>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</si>
  <si>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</si>
  <si>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</si>
  <si>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</si>
  <si>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</si>
  <si>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</si>
  <si>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</si>
  <si>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</si>
  <si>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</si>
  <si>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</si>
  <si>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</si>
  <si>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</si>
  <si>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</si>
  <si>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</si>
  <si>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</si>
  <si>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</si>
  <si>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</si>
  <si>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</si>
  <si>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</si>
  <si>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</si>
  <si>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</si>
  <si>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</si>
  <si>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</si>
  <si>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</si>
  <si>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</si>
  <si>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</si>
  <si>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</si>
  <si>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</si>
  <si>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</si>
  <si>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</si>
  <si>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</si>
  <si>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</si>
  <si>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</si>
  <si>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</si>
  <si>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</si>
  <si>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</si>
  <si>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</si>
  <si>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</si>
  <si>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</si>
  <si>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</si>
  <si>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</si>
  <si>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</si>
  <si>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</si>
  <si>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</si>
  <si>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</si>
  <si>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</si>
  <si>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</si>
  <si>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</si>
  <si>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</si>
  <si>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</si>
  <si>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</si>
  <si>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</si>
  <si>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</si>
  <si>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</si>
  <si>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</si>
  <si>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</si>
  <si>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</si>
  <si>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</si>
  <si>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</si>
  <si>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</si>
  <si>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</si>
  <si>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</si>
  <si>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</si>
  <si>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</si>
  <si>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</si>
  <si>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</si>
  <si>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</si>
  <si>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</si>
  <si>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</si>
  <si>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</si>
  <si>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</si>
  <si>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</si>
  <si>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</si>
  <si>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</si>
  <si>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</si>
  <si>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</si>
  <si>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</si>
  <si>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</si>
  <si>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</si>
  <si>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</si>
  <si>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</si>
  <si>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</si>
  <si>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</si>
  <si>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</si>
  <si>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</si>
  <si>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</si>
  <si>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</si>
  <si>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</si>
  <si>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</si>
  <si>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</si>
  <si>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</si>
  <si>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</si>
  <si>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</si>
  <si>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</si>
  <si>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</si>
  <si>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</si>
  <si>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</si>
  <si>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</si>
  <si>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</si>
  <si>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</si>
  <si>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</si>
  <si>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</si>
  <si>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</si>
  <si>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</si>
  <si>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</si>
  <si>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</si>
  <si>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</si>
  <si>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</si>
  <si>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</si>
  <si>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</si>
  <si>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</si>
  <si>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</si>
  <si>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</si>
  <si>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</si>
  <si>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</si>
  <si>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</si>
  <si>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</si>
  <si>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</si>
  <si>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</si>
  <si>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</si>
  <si>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</si>
  <si>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</si>
  <si>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</si>
  <si>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</si>
  <si>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</si>
  <si>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</si>
  <si>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</si>
  <si>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</si>
  <si>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</si>
  <si>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</si>
  <si>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</si>
  <si>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</si>
  <si>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</si>
  <si>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</si>
  <si>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</si>
  <si>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</si>
  <si>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</si>
  <si>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</si>
  <si>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</si>
  <si>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</si>
  <si>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</si>
  <si>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</si>
  <si>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</si>
  <si>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</si>
  <si>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</si>
  <si>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</si>
  <si>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</si>
  <si>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</si>
  <si>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</si>
  <si>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</si>
  <si>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</si>
  <si>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</si>
  <si>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</si>
  <si>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</si>
  <si>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</si>
  <si>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</si>
  <si>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</si>
  <si>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</si>
  <si>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</si>
  <si>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</si>
  <si>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</si>
  <si>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</si>
  <si>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</si>
  <si>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</si>
  <si>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</si>
  <si>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</si>
  <si>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</si>
  <si>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</si>
  <si>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</si>
  <si>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</si>
  <si>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</si>
  <si>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</si>
  <si>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</si>
  <si>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</si>
  <si>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</si>
  <si>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</si>
  <si>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</si>
  <si>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</si>
  <si>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</si>
  <si>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</si>
  <si>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</si>
  <si>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</si>
  <si>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</si>
  <si>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</si>
  <si>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</si>
  <si>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</si>
  <si>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</si>
  <si>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</si>
  <si>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</si>
  <si>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</si>
  <si>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</si>
  <si>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</si>
  <si>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</si>
  <si>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</si>
  <si>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</si>
  <si>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</si>
  <si>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</si>
  <si>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</si>
  <si>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</si>
  <si>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</si>
  <si>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</si>
  <si>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</si>
  <si>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</si>
  <si>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</si>
  <si>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</si>
  <si>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</si>
  <si>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</si>
  <si>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</si>
  <si>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</si>
  <si>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</si>
  <si>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</si>
  <si>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</si>
  <si>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</si>
  <si>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</si>
  <si>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</si>
  <si>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</si>
  <si>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</si>
  <si>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</si>
  <si>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</si>
  <si>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</si>
  <si>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</si>
  <si>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</si>
  <si>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</si>
  <si>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</si>
  <si>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</si>
  <si>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</si>
  <si>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</si>
  <si>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</si>
  <si>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</si>
  <si>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</si>
  <si>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</si>
  <si>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</si>
  <si>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</si>
  <si>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</si>
  <si>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</si>
  <si>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</si>
  <si>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</si>
  <si>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</si>
  <si>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</si>
  <si>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</si>
  <si>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</si>
  <si>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</si>
  <si>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</si>
  <si>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</si>
  <si>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</si>
  <si>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</si>
  <si>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</si>
  <si>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</si>
  <si>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</si>
  <si>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</si>
  <si>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</si>
  <si>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</si>
  <si>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</si>
  <si>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</si>
  <si>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</si>
  <si>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</si>
  <si>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</si>
  <si>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</si>
  <si>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</si>
  <si>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</si>
  <si>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</si>
  <si>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</si>
  <si>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</si>
  <si>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</si>
  <si>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</si>
  <si>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</si>
  <si>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</si>
  <si>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</si>
  <si>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</si>
  <si>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</si>
  <si>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</si>
  <si>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</si>
  <si>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</si>
  <si>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</si>
  <si>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</si>
  <si>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</si>
  <si>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</si>
  <si>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</si>
  <si>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</si>
  <si>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</si>
  <si>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</si>
  <si>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</si>
  <si>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</si>
  <si>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</si>
  <si>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</si>
  <si>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</si>
  <si>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</si>
  <si>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</si>
  <si>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</si>
  <si>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</si>
  <si>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</si>
  <si>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</si>
  <si>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</si>
  <si>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</si>
  <si>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</si>
  <si>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</si>
  <si>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</si>
  <si>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</si>
  <si>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</si>
  <si>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</si>
  <si>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</si>
  <si>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</si>
  <si>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</si>
  <si>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</si>
  <si>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</si>
  <si>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</si>
  <si>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</si>
  <si>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</si>
  <si>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</si>
  <si>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</si>
  <si>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</si>
  <si>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</si>
  <si>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</si>
  <si>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</si>
  <si>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</si>
  <si>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</si>
  <si>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</si>
  <si>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</si>
  <si>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</si>
  <si>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</si>
  <si>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</si>
  <si>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</si>
  <si>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</si>
  <si>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</si>
  <si>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</si>
  <si>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</si>
  <si>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</si>
  <si>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</si>
  <si>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</si>
  <si>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</si>
  <si>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</si>
  <si>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</si>
  <si>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</si>
  <si>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</si>
  <si>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</si>
  <si>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</si>
  <si>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</si>
  <si>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</si>
  <si>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</si>
  <si>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</si>
  <si>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</si>
  <si>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</si>
  <si>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</si>
  <si>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</si>
  <si>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</si>
  <si>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</si>
  <si>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</si>
  <si>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</si>
  <si>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</si>
  <si>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</si>
  <si>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</si>
  <si>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</si>
  <si>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</si>
  <si>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</si>
  <si>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</si>
  <si>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</si>
  <si>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</si>
  <si>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</si>
  <si>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</si>
  <si>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</si>
  <si>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</si>
  <si>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</si>
  <si>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</si>
  <si>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</si>
  <si>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</si>
  <si>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</si>
  <si>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</si>
  <si>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</si>
  <si>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</si>
  <si>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</si>
  <si>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</si>
  <si>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</si>
  <si>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</si>
  <si>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</si>
  <si>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</si>
  <si>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</si>
  <si>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</si>
  <si>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</si>
  <si>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</si>
  <si>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</si>
  <si>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</si>
  <si>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</si>
  <si>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</si>
  <si>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</si>
  <si>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</si>
  <si>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</si>
  <si>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</si>
  <si>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</si>
  <si>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</si>
  <si>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</si>
  <si>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</si>
  <si>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</si>
  <si>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</si>
  <si>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</si>
  <si>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</si>
  <si>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</si>
  <si>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</si>
  <si>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</si>
  <si>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</si>
  <si>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</si>
  <si>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</si>
  <si>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</si>
  <si>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</si>
  <si>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</si>
  <si>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</si>
  <si>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</si>
  <si>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</si>
  <si>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</si>
  <si>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</si>
  <si>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</si>
  <si>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</si>
  <si>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</si>
  <si>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</si>
  <si>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</si>
  <si>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</si>
  <si>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</si>
  <si>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</si>
  <si>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</si>
  <si>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</si>
  <si>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</si>
  <si>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</si>
  <si>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</si>
  <si>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</si>
  <si>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</si>
  <si>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</si>
  <si>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</si>
  <si>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</si>
  <si>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</si>
  <si>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</si>
  <si>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</si>
  <si>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</si>
  <si>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</si>
  <si>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</si>
  <si>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</si>
  <si>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</si>
  <si>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</si>
  <si>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</si>
  <si>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</si>
  <si>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</si>
  <si>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</si>
  <si>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</si>
  <si>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</si>
  <si>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</si>
  <si>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</si>
  <si>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</si>
  <si>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</si>
  <si>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</si>
  <si>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</si>
  <si>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</si>
  <si>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</si>
  <si>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</si>
  <si>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</si>
  <si>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</si>
  <si>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</si>
  <si>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</si>
  <si>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</si>
  <si>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</si>
  <si>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</si>
  <si>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</si>
  <si>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</si>
  <si>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</si>
  <si>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</si>
  <si>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</si>
  <si>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</si>
  <si>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</si>
  <si>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</si>
  <si>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</si>
  <si>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</si>
  <si>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</si>
  <si>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</si>
  <si>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</si>
  <si>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</si>
  <si>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</si>
  <si>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</si>
  <si>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</si>
  <si>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</si>
  <si>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</si>
  <si>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</si>
  <si>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</si>
  <si>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</si>
  <si>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</si>
  <si>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</si>
  <si>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</si>
  <si>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</si>
  <si>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</si>
  <si>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</si>
  <si>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</si>
  <si>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</si>
  <si>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</si>
  <si>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</si>
  <si>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</si>
  <si>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</si>
  <si>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</si>
  <si>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</si>
  <si>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</si>
  <si>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</si>
  <si>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</si>
  <si>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</si>
  <si>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</si>
  <si>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</si>
  <si>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</si>
  <si>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</si>
  <si>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</si>
  <si>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</si>
  <si>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</si>
  <si>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</si>
  <si>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</si>
  <si>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</si>
  <si>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</si>
  <si>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</si>
  <si>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</si>
  <si>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</si>
  <si>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</si>
  <si>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</si>
  <si>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</si>
  <si>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</si>
  <si>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</si>
  <si>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</si>
  <si>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</si>
  <si>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</si>
  <si>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</si>
  <si>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</si>
  <si>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</si>
  <si>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</si>
  <si>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</si>
  <si>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</si>
  <si>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</si>
  <si>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</si>
  <si>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</si>
  <si>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</si>
  <si>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</si>
  <si>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</si>
  <si>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</si>
  <si>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</si>
  <si>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</si>
  <si>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</si>
  <si>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</si>
  <si>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</si>
  <si>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</si>
  <si>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</si>
  <si>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</si>
  <si>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</si>
  <si>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</si>
  <si>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</si>
  <si>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</si>
  <si>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</si>
  <si>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</si>
  <si>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</si>
  <si>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</si>
  <si>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</si>
  <si>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</si>
  <si>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</si>
  <si>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</si>
  <si>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</si>
  <si>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</si>
  <si>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</si>
  <si>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</si>
  <si>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</si>
  <si>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</si>
  <si>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</si>
  <si>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</si>
  <si>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</si>
  <si>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</si>
  <si>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</si>
  <si>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</si>
  <si>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</si>
  <si>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</si>
  <si>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</si>
  <si>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</si>
  <si>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</si>
  <si>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</si>
  <si>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</si>
  <si>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</si>
  <si>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</si>
  <si>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</si>
  <si>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</si>
  <si>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</si>
  <si>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</si>
  <si>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</si>
  <si>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</si>
  <si>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</si>
  <si>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</si>
  <si>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</si>
  <si>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</si>
  <si>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</si>
  <si>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</si>
  <si>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</si>
  <si>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</si>
  <si>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</si>
  <si>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</si>
  <si>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</si>
  <si>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</si>
  <si>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</si>
  <si>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</si>
  <si>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</si>
  <si>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</si>
  <si>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</si>
  <si>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</si>
  <si>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</si>
  <si>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</si>
  <si>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</si>
  <si>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</si>
  <si>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</si>
  <si>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</si>
  <si>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</si>
  <si>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</si>
  <si>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</si>
  <si>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</si>
  <si>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</si>
  <si>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</si>
  <si>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</si>
  <si>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</si>
  <si>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</si>
  <si>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</si>
  <si>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</si>
  <si>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</si>
  <si>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</si>
  <si>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</si>
  <si>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</si>
  <si>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</si>
  <si>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</si>
  <si>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</si>
  <si>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</si>
  <si>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</si>
  <si>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</si>
  <si>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</si>
  <si>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</si>
  <si>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</si>
  <si>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</si>
  <si>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</si>
  <si>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</si>
  <si>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</si>
  <si>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</si>
  <si>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</si>
  <si>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</si>
  <si>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</si>
  <si>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</si>
  <si>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</si>
  <si>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</si>
  <si>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</si>
  <si>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</si>
  <si>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</si>
  <si>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</si>
  <si>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</si>
  <si>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</si>
  <si>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</si>
  <si>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</si>
  <si>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</si>
  <si>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</si>
  <si>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</si>
  <si>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</si>
  <si>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</si>
  <si>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</si>
  <si>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</si>
  <si>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</si>
  <si>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</si>
  <si>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</si>
  <si>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</si>
  <si>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</si>
  <si>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</si>
  <si>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</si>
  <si>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</si>
  <si>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</si>
  <si>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</si>
  <si>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</si>
  <si>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</si>
  <si>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</si>
  <si>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</si>
  <si>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</si>
  <si>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</si>
  <si>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</si>
  <si>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</si>
  <si>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</si>
  <si>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</si>
  <si>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</si>
  <si>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</si>
  <si>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</si>
  <si>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</si>
  <si>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</si>
  <si>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</si>
  <si>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</si>
  <si>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</si>
  <si>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</si>
  <si>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</si>
  <si>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</si>
  <si>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</si>
  <si>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</si>
  <si>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</si>
  <si>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</si>
  <si>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</si>
  <si>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</si>
  <si>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</si>
  <si>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</si>
  <si>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</si>
  <si>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</si>
  <si>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</si>
  <si>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</si>
  <si>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</si>
  <si>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</si>
  <si>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</si>
  <si>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</si>
  <si>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</si>
  <si>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</si>
  <si>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</si>
  <si>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</si>
  <si>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</si>
  <si>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</si>
  <si>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</si>
  <si>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</si>
  <si>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</si>
  <si>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</si>
  <si>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</si>
  <si>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</si>
  <si>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</si>
  <si>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</si>
  <si>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</si>
  <si>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</si>
  <si>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</si>
  <si>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</si>
  <si>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</si>
  <si>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</si>
  <si>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</si>
  <si>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</si>
  <si>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</si>
  <si>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</si>
  <si>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</si>
  <si>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</si>
  <si>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</si>
  <si>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</si>
  <si>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</si>
  <si>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</si>
  <si>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</si>
  <si>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</si>
  <si>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</si>
  <si>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</si>
  <si>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</si>
  <si>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</si>
  <si>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</si>
  <si>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</si>
  <si>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</si>
  <si>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</si>
  <si>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</si>
  <si>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</si>
  <si>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</si>
  <si>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</si>
  <si>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</si>
  <si>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</si>
  <si>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</si>
  <si>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</si>
  <si>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</si>
  <si>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</si>
  <si>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</si>
  <si>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</si>
  <si>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</si>
  <si>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</si>
  <si>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</si>
  <si>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</si>
  <si>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</si>
  <si>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</si>
  <si>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</si>
  <si>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</si>
  <si>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</si>
  <si>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</si>
  <si>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</si>
  <si>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</si>
  <si>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</si>
  <si>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</si>
  <si>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</si>
  <si>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</si>
  <si>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</si>
  <si>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</si>
  <si>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</si>
  <si>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</si>
  <si>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</si>
  <si>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</si>
  <si>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</si>
  <si>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</si>
  <si>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</si>
  <si>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</si>
  <si>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</si>
  <si>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</si>
  <si>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</si>
  <si>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</si>
  <si>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</si>
  <si>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</si>
  <si>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</si>
  <si>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</si>
  <si>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</si>
  <si>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</si>
  <si>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</si>
  <si>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</si>
  <si>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</si>
  <si>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</si>
  <si>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</si>
  <si>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</si>
  <si>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</si>
  <si>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</si>
  <si>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</si>
  <si>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</si>
  <si>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</si>
  <si>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</si>
  <si>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</si>
  <si>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</si>
  <si>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</si>
  <si>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</si>
  <si>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</si>
  <si>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</si>
  <si>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</si>
  <si>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</si>
  <si>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</si>
  <si>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</si>
  <si>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</si>
  <si>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</si>
  <si>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</si>
  <si>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</si>
  <si>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</si>
  <si>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</si>
  <si>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</si>
  <si>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</si>
  <si>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</si>
  <si>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</si>
  <si>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</si>
  <si>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</si>
  <si>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</si>
  <si>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</si>
  <si>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</si>
  <si>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</si>
  <si>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</si>
  <si>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</si>
  <si>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</si>
  <si>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</si>
  <si>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</si>
  <si>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</si>
  <si>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</si>
  <si>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</si>
  <si>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</si>
  <si>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</si>
  <si>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</si>
  <si>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</si>
  <si>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</si>
  <si>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</si>
  <si>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</si>
  <si>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</si>
  <si>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</si>
  <si>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</si>
  <si>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</si>
  <si>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</si>
  <si>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</si>
  <si>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</si>
  <si>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</si>
  <si>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</si>
  <si>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</si>
  <si>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</si>
  <si>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</si>
  <si>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</si>
  <si>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</si>
  <si>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</si>
  <si>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</si>
  <si>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</si>
  <si>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</si>
  <si>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</si>
  <si>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</si>
  <si>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</si>
  <si>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</si>
  <si>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</si>
  <si>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</si>
  <si>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</si>
  <si>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</si>
  <si>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</si>
  <si>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</si>
  <si>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</si>
  <si>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</si>
  <si>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</si>
  <si>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</si>
  <si>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</si>
  <si>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</si>
  <si>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</si>
  <si>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</si>
  <si>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</si>
  <si>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</si>
  <si>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</si>
  <si>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</si>
  <si>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</si>
  <si>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</si>
  <si>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</si>
  <si>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</si>
  <si>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</si>
  <si>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</si>
  <si>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</si>
  <si>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</si>
  <si>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</si>
  <si>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</si>
  <si>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</si>
  <si>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</si>
  <si>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</si>
  <si>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</si>
  <si>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</si>
  <si>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</si>
  <si>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</si>
  <si>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</si>
  <si>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</si>
  <si>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</si>
  <si>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</si>
  <si>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</si>
  <si>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</si>
  <si>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</si>
  <si>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</si>
  <si>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</si>
  <si>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</si>
  <si>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</si>
  <si>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</si>
  <si>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</si>
  <si>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</si>
  <si>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</si>
  <si>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</si>
  <si>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</si>
  <si>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</si>
  <si>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</si>
  <si>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</si>
  <si>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</si>
  <si>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</si>
  <si>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</si>
  <si>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</si>
  <si>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</si>
  <si>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</si>
  <si>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</si>
  <si>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</si>
  <si>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</si>
  <si>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</si>
  <si>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</si>
  <si>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</si>
  <si>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</si>
  <si>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</si>
  <si>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</si>
  <si>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</si>
  <si>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</si>
  <si>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</si>
  <si>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</si>
  <si>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</si>
  <si>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</si>
  <si>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</si>
  <si>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</si>
  <si>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</si>
  <si>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</si>
  <si>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</si>
  <si>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</si>
  <si>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</si>
  <si>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</si>
  <si>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</si>
  <si>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</si>
  <si>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</si>
  <si>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</si>
  <si>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</si>
  <si>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</si>
  <si>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</si>
  <si>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</si>
  <si>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</si>
  <si>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</si>
  <si>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</si>
  <si>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</si>
  <si>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</si>
  <si>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</si>
  <si>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</si>
  <si>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</si>
  <si>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</si>
  <si>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</si>
  <si>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</si>
  <si>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</si>
  <si>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</si>
  <si>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</si>
  <si>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</si>
  <si>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</si>
  <si>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</si>
  <si>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</si>
  <si>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</si>
  <si>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</si>
  <si>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</si>
  <si>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</si>
  <si>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</si>
  <si>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</si>
  <si>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</si>
  <si>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</si>
  <si>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</si>
  <si>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</si>
  <si>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</si>
  <si>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</si>
  <si>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</si>
  <si>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</si>
  <si>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</si>
  <si>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</si>
  <si>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</si>
  <si>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</si>
  <si>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</si>
  <si>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</si>
  <si>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</si>
  <si>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</si>
  <si>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</si>
  <si>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</si>
  <si>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</si>
  <si>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</si>
  <si>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</si>
  <si>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</si>
  <si>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</si>
  <si>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</si>
  <si>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</si>
  <si>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</si>
  <si>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</si>
  <si>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</si>
  <si>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</si>
  <si>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</si>
  <si>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</si>
  <si>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</si>
  <si>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</si>
  <si>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</si>
  <si>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</si>
  <si>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</si>
  <si>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</si>
  <si>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</si>
  <si>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</si>
  <si>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</si>
  <si>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</si>
  <si>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</si>
  <si>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</si>
  <si>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</si>
  <si>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</si>
  <si>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</si>
  <si>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</si>
  <si>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</si>
  <si>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</si>
  <si>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</si>
  <si>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</si>
  <si>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</si>
  <si>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</si>
  <si>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</si>
  <si>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</si>
  <si>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</si>
  <si>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</si>
  <si>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</si>
  <si>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</si>
  <si>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</si>
  <si>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</si>
  <si>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</si>
  <si>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</si>
  <si>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</si>
  <si>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</si>
  <si>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</si>
  <si>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</si>
  <si>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</si>
  <si>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</si>
  <si>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</si>
  <si>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</si>
  <si>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</si>
  <si>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</si>
  <si>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</si>
  <si>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</si>
  <si>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</si>
  <si>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</si>
  <si>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</si>
  <si>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</si>
  <si>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</si>
  <si>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</si>
  <si>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</si>
  <si>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</si>
  <si>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</si>
  <si>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</si>
  <si>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</si>
  <si>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</si>
  <si>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</si>
  <si>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</si>
  <si>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</si>
  <si>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</si>
  <si>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</si>
  <si>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</si>
  <si>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</si>
  <si>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</si>
  <si>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</si>
  <si>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</si>
  <si>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</si>
  <si>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</si>
  <si>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</si>
  <si>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</si>
  <si>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</si>
  <si>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</si>
  <si>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</si>
  <si>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</si>
  <si>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</si>
  <si>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</si>
  <si>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</si>
  <si>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</si>
  <si>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</si>
  <si>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</si>
  <si>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</si>
  <si>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</si>
  <si>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</si>
  <si>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</si>
  <si>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</si>
  <si>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</si>
  <si>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</si>
  <si>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</si>
  <si>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</si>
  <si>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</si>
  <si>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</si>
  <si>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</si>
  <si>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</si>
  <si>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</si>
  <si>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</si>
  <si>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</si>
  <si>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</si>
  <si>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</si>
  <si>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</si>
  <si>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</si>
  <si>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</si>
  <si>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</si>
  <si>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</si>
  <si>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</si>
  <si>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</si>
  <si>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</si>
  <si>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</si>
  <si>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</si>
  <si>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</si>
  <si>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</si>
  <si>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</si>
  <si>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</si>
  <si>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</si>
  <si>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</si>
  <si>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</si>
  <si>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</si>
  <si>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</si>
  <si>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</si>
  <si>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</si>
  <si>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</si>
  <si>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</si>
  <si>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</si>
  <si>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</si>
  <si>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</si>
  <si>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</si>
  <si>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</si>
  <si>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</si>
  <si>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</si>
  <si>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</si>
  <si>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</si>
  <si>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</si>
  <si>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</si>
  <si>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</si>
  <si>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</si>
  <si>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</si>
  <si>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</si>
  <si>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</si>
  <si>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</si>
  <si>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</si>
  <si>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</si>
  <si>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</si>
  <si>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</si>
  <si>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</si>
  <si>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</si>
  <si>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</si>
  <si>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</si>
  <si>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</si>
  <si>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</si>
  <si>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</si>
  <si>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</si>
  <si>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</si>
  <si>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</si>
  <si>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</si>
  <si>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</si>
  <si>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</si>
  <si>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</si>
  <si>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</si>
  <si>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</si>
  <si>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</si>
  <si>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</si>
  <si>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</si>
  <si>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</si>
  <si>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</si>
  <si>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</si>
  <si>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</si>
  <si>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</si>
  <si>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</si>
  <si>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</si>
  <si>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</si>
  <si>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</si>
  <si>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</si>
  <si>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</si>
  <si>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</si>
  <si>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</si>
  <si>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</si>
  <si>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</si>
  <si>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</si>
  <si>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</si>
  <si>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</si>
  <si>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</si>
  <si>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</si>
  <si>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</si>
  <si>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</si>
  <si>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</si>
  <si>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</si>
  <si>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</si>
  <si>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</si>
  <si>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</si>
  <si>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</si>
  <si>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</si>
  <si>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</si>
  <si>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</si>
  <si>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</si>
  <si>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</si>
  <si>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</si>
  <si>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</si>
  <si>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</si>
  <si>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</si>
  <si>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</si>
  <si>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</si>
  <si>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</si>
  <si>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</si>
  <si>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</si>
  <si>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</si>
  <si>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</si>
  <si>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</si>
  <si>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</si>
  <si>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</si>
  <si>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</si>
  <si>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</si>
  <si>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</si>
  <si>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</si>
  <si>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</si>
  <si>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</si>
  <si>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</si>
  <si>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</si>
  <si>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</si>
  <si>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</si>
  <si>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</si>
  <si>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</si>
  <si>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</si>
  <si>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</si>
  <si>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</si>
  <si>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</si>
  <si>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</si>
  <si>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</si>
  <si>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</si>
  <si>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</si>
  <si>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</si>
  <si>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</si>
  <si>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</si>
  <si>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</si>
  <si>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</si>
  <si>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</si>
  <si>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</si>
  <si>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</si>
  <si>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</si>
  <si>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</si>
  <si>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</si>
  <si>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</si>
  <si>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</si>
  <si>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</si>
  <si>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</si>
  <si>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</si>
  <si>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</si>
  <si>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</si>
  <si>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</si>
  <si>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</si>
  <si>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</si>
  <si>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</si>
  <si>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</si>
  <si>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</si>
  <si>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</si>
  <si>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</si>
  <si>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</si>
  <si>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</si>
  <si>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</si>
  <si>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</si>
  <si>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</si>
  <si>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</si>
  <si>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</si>
  <si>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</si>
  <si>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</si>
  <si>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</si>
  <si>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</si>
  <si>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</si>
  <si>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</si>
  <si>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</si>
  <si>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</si>
  <si>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</si>
  <si>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</si>
  <si>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</si>
  <si>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</si>
  <si>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</si>
  <si>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</si>
  <si>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</si>
  <si>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</si>
  <si>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</si>
  <si>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</si>
  <si>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</si>
  <si>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</si>
  <si>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</si>
  <si>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</si>
  <si>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</si>
  <si>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</si>
  <si>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</si>
  <si>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</si>
  <si>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</si>
  <si>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</si>
  <si>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</si>
  <si>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</si>
  <si>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</si>
  <si>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</si>
  <si>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</si>
  <si>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</si>
  <si>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</si>
  <si>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</si>
  <si>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</si>
  <si>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</si>
  <si>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</si>
  <si>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</si>
  <si>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</si>
  <si>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</si>
  <si>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</si>
  <si>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</si>
  <si>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</si>
  <si>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</si>
  <si>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</si>
  <si>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</si>
  <si>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</si>
  <si>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</si>
  <si>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</si>
  <si>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</si>
  <si>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</si>
  <si>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</si>
  <si>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</si>
  <si>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</si>
  <si>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</si>
  <si>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</si>
  <si>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</si>
  <si>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</si>
  <si>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</si>
  <si>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</si>
  <si>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</si>
  <si>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</si>
  <si>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</si>
  <si>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</si>
  <si>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</si>
  <si>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</si>
  <si>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</si>
  <si>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</si>
  <si>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</si>
  <si>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</si>
  <si>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</si>
  <si>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</si>
  <si>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</si>
  <si>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</si>
  <si>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</si>
  <si>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</si>
  <si>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</si>
  <si>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</si>
  <si>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</si>
  <si>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</si>
  <si>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</si>
  <si>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</si>
  <si>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</si>
  <si>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</si>
  <si>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</si>
  <si>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</si>
  <si>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</si>
  <si>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</si>
  <si>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</si>
  <si>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</si>
  <si>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</si>
  <si>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</si>
  <si>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</si>
  <si>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</si>
  <si>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</si>
  <si>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</si>
  <si>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</si>
  <si>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</si>
  <si>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</si>
  <si>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</si>
  <si>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</si>
  <si>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</si>
  <si>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</si>
  <si>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</si>
  <si>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</si>
  <si>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</si>
  <si>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</si>
  <si>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</si>
  <si>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</si>
  <si>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</si>
  <si>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</si>
  <si>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</si>
  <si>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</si>
  <si>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</si>
  <si>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</si>
  <si>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</si>
  <si>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</si>
  <si>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</si>
  <si>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</si>
  <si>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</si>
  <si>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</si>
  <si>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</si>
  <si>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</si>
  <si>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</si>
  <si>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</si>
  <si>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</si>
  <si>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</si>
  <si>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</si>
  <si>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</si>
  <si>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</si>
  <si>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</si>
  <si>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</si>
  <si>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</si>
  <si>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</si>
  <si>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</si>
  <si>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</si>
  <si>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</si>
  <si>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</si>
  <si>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</si>
  <si>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</si>
  <si>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</si>
  <si>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</si>
  <si>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</si>
  <si>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</si>
  <si>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</si>
  <si>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</si>
  <si>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</si>
  <si>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</si>
  <si>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</si>
  <si>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</si>
  <si>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</si>
  <si>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</si>
  <si>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</si>
  <si>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</si>
  <si>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</si>
  <si>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</si>
  <si>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</si>
  <si>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</si>
  <si>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</si>
  <si>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</si>
  <si>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</si>
  <si>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</si>
  <si>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</si>
  <si>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</si>
  <si>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</si>
  <si>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</si>
  <si>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</si>
  <si>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</si>
  <si>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</si>
  <si>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</si>
  <si>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</si>
  <si>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</si>
  <si>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</si>
  <si>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</si>
  <si>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</si>
  <si>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</si>
  <si>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</si>
  <si>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</si>
  <si>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</si>
  <si>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</si>
  <si>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</si>
  <si>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</si>
  <si>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</si>
  <si>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</si>
  <si>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</si>
  <si>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</si>
  <si>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</si>
  <si>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</si>
  <si>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</si>
  <si>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</si>
  <si>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</si>
  <si>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</si>
  <si>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</si>
  <si>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</si>
  <si>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</si>
  <si>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</si>
  <si>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</si>
  <si>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</si>
  <si>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</si>
  <si>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</si>
  <si>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</si>
  <si>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</si>
  <si>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</si>
  <si>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</si>
  <si>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</si>
  <si>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</si>
  <si>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</si>
  <si>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</si>
  <si>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</si>
  <si>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</si>
  <si>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</si>
  <si>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</si>
  <si>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</si>
  <si>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</si>
  <si>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</si>
  <si>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</si>
  <si>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</si>
  <si>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</si>
  <si>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</si>
  <si>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</si>
  <si>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</si>
  <si>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</si>
  <si>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</si>
  <si>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</si>
  <si>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</si>
  <si>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</si>
  <si>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</si>
  <si>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</si>
  <si>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</si>
  <si>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</si>
  <si>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</si>
  <si>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</si>
  <si>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</si>
  <si>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</si>
  <si>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</si>
  <si>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</si>
  <si>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</si>
  <si>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</si>
  <si>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</si>
  <si>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</si>
  <si>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</si>
  <si>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</si>
  <si>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</si>
  <si>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</si>
  <si>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</si>
  <si>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</si>
  <si>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</si>
  <si>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</si>
  <si>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</si>
  <si>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</si>
  <si>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</si>
  <si>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</si>
  <si>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</si>
  <si>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</si>
  <si>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</si>
  <si>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</si>
  <si>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</si>
  <si>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</si>
  <si>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</si>
  <si>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</si>
  <si>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</si>
  <si>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</si>
  <si>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</si>
  <si>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</si>
  <si>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</si>
  <si>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</si>
  <si>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</si>
  <si>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</si>
  <si>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</si>
  <si>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</si>
  <si>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</si>
  <si>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</si>
  <si>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</si>
  <si>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</si>
  <si>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</si>
  <si>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</si>
  <si>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</si>
  <si>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</si>
  <si>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</si>
  <si>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</si>
  <si>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</si>
  <si>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</si>
  <si>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</si>
  <si>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</si>
  <si>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</si>
  <si>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</si>
  <si>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</si>
  <si>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</si>
  <si>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</si>
  <si>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</si>
  <si>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</si>
  <si>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</si>
  <si>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</si>
  <si>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</si>
  <si>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</si>
  <si>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</si>
  <si>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</si>
  <si>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</si>
  <si>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</si>
  <si>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</si>
  <si>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</si>
  <si>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</si>
  <si>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</si>
  <si>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</si>
  <si>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</si>
  <si>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</si>
  <si>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</si>
  <si>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</si>
  <si>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</si>
  <si>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</si>
  <si>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</si>
  <si>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</si>
  <si>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</si>
  <si>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</si>
  <si>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</si>
  <si>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</si>
  <si>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</si>
  <si>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</si>
  <si>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</si>
  <si>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</si>
  <si>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</si>
  <si>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</si>
  <si>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</si>
  <si>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</si>
  <si>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</si>
  <si>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</si>
  <si>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</si>
  <si>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</si>
  <si>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</si>
  <si>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</si>
  <si>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</si>
  <si>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</si>
  <si>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</si>
  <si>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</si>
  <si>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</si>
  <si>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</si>
  <si>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</si>
  <si>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</si>
  <si>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</si>
  <si>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</si>
  <si>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</si>
  <si>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</si>
  <si>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</si>
  <si>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</si>
  <si>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</si>
  <si>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</si>
  <si>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</si>
  <si>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</si>
  <si>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</si>
  <si>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</si>
  <si>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</si>
  <si>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</si>
  <si>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</si>
  <si>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</si>
  <si>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</si>
  <si>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</si>
  <si>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</si>
  <si>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</si>
  <si>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</si>
  <si>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</si>
  <si>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</si>
  <si>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</si>
  <si>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</si>
  <si>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</si>
  <si>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</si>
  <si>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</si>
  <si>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</si>
  <si>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</si>
  <si>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</si>
  <si>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</si>
  <si>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</si>
  <si>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</si>
  <si>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</si>
  <si>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</si>
  <si>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</si>
  <si>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</si>
  <si>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</si>
  <si>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</si>
  <si>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</si>
  <si>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</si>
  <si>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</si>
  <si>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</si>
  <si>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</si>
  <si>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</si>
  <si>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</si>
  <si>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</si>
  <si>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</si>
  <si>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</si>
  <si>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</si>
  <si>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</si>
  <si>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</si>
  <si>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</si>
  <si>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</si>
  <si>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</si>
  <si>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</si>
  <si>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</si>
  <si>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</si>
  <si>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</si>
  <si>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</si>
  <si>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</si>
  <si>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</si>
  <si>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</si>
  <si>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</si>
  <si>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</si>
  <si>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</si>
  <si>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</si>
  <si>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</si>
  <si>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</si>
  <si>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</si>
  <si>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</si>
  <si>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</si>
  <si>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</si>
  <si>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</si>
  <si>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</si>
  <si>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</si>
  <si>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</si>
  <si>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</si>
  <si>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</si>
  <si>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</si>
  <si>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</si>
  <si>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</si>
  <si>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</si>
  <si>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</si>
  <si>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</si>
  <si>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</si>
  <si>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</si>
  <si>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</si>
  <si>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</si>
  <si>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</si>
  <si>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</si>
  <si>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</si>
  <si>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</si>
  <si>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</si>
  <si>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</si>
  <si>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</si>
  <si>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</si>
  <si>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</si>
  <si>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</si>
  <si>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</si>
  <si>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</si>
  <si>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</si>
  <si>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</si>
  <si>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</si>
  <si>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</si>
  <si>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</si>
  <si>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</si>
  <si>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</si>
  <si>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</si>
  <si>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</si>
  <si>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</si>
  <si>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</si>
  <si>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</si>
  <si>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</si>
  <si>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</si>
  <si>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</si>
  <si>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</si>
  <si>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</si>
  <si>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</si>
  <si>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</si>
  <si>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</si>
  <si>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</si>
  <si>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</si>
  <si>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</si>
  <si>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</si>
  <si>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</si>
  <si>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</si>
  <si>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</si>
  <si>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</si>
  <si>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</si>
  <si>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</si>
  <si>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</si>
  <si>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</si>
  <si>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</si>
  <si>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</si>
  <si>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</si>
  <si>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</si>
  <si>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</si>
  <si>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</si>
  <si>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</si>
  <si>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</si>
  <si>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</si>
  <si>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</si>
  <si>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</si>
  <si>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</si>
  <si>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</si>
  <si>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</si>
  <si>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</si>
  <si>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</si>
  <si>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</si>
  <si>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</si>
  <si>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</si>
  <si>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</si>
  <si>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</si>
  <si>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</si>
  <si>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</si>
  <si>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</si>
  <si>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</si>
  <si>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</si>
  <si>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</si>
  <si>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</si>
  <si>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</si>
  <si>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</si>
  <si>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</si>
  <si>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</si>
  <si>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</si>
  <si>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</si>
  <si>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</si>
  <si>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</si>
  <si>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</si>
  <si>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</si>
  <si>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</si>
  <si>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</si>
  <si>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</si>
  <si>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</si>
  <si>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</si>
  <si>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</si>
  <si>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</si>
  <si>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</si>
  <si>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</si>
  <si>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</si>
  <si>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</si>
  <si>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</si>
  <si>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</si>
  <si>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</si>
  <si>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</si>
  <si>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</si>
  <si>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</si>
  <si>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</si>
  <si>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</si>
  <si>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</si>
  <si>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</si>
  <si>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</si>
  <si>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</si>
  <si>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</si>
  <si>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</si>
  <si>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</si>
  <si>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</si>
  <si>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</si>
  <si>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</si>
  <si>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</si>
  <si>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</si>
  <si>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</si>
  <si>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</si>
  <si>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</si>
  <si>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</si>
  <si>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</si>
  <si>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</si>
  <si>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</si>
  <si>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</si>
  <si>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</si>
  <si>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</si>
  <si>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</si>
  <si>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</si>
  <si>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</si>
  <si>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</si>
  <si>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</si>
  <si>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</si>
  <si>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</si>
  <si>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</si>
  <si>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</si>
  <si>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</si>
  <si>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</si>
  <si>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</si>
  <si>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</si>
  <si>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</si>
  <si>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</si>
  <si>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</si>
  <si>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</si>
  <si>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</si>
  <si>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</si>
  <si>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</si>
  <si>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</si>
  <si>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</si>
  <si>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</si>
  <si>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</si>
  <si>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</si>
  <si>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</si>
  <si>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</si>
  <si>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</si>
  <si>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</si>
  <si>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</si>
  <si>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</si>
  <si>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</si>
  <si>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</si>
  <si>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</si>
  <si>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</si>
  <si>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</si>
  <si>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</si>
  <si>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</si>
  <si>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</si>
  <si>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</si>
  <si>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</si>
  <si>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</si>
  <si>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</si>
  <si>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</si>
  <si>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</si>
  <si>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</si>
  <si>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</si>
  <si>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</si>
  <si>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</si>
  <si>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</si>
  <si>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</si>
  <si>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</si>
  <si>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</si>
  <si>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</si>
  <si>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</si>
  <si>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</si>
  <si>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</si>
  <si>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</si>
  <si>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</si>
  <si>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</si>
  <si>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</si>
  <si>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</si>
  <si>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</si>
  <si>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</si>
  <si>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</si>
  <si>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</si>
  <si>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</si>
  <si>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</si>
  <si>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</si>
  <si>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</si>
  <si>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</si>
  <si>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</si>
  <si>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</si>
  <si>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</si>
  <si>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</si>
  <si>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</si>
  <si>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</si>
  <si>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</si>
  <si>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</si>
  <si>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</si>
  <si>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</si>
  <si>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</si>
  <si>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</si>
  <si>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</si>
  <si>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</si>
  <si>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</si>
  <si>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</si>
  <si>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</si>
  <si>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</si>
  <si>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</si>
  <si>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</si>
  <si>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</si>
  <si>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</si>
  <si>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</si>
  <si>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</si>
  <si>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</si>
  <si>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</si>
  <si>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</si>
  <si>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</si>
  <si>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</si>
  <si>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</si>
  <si>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</si>
  <si>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</si>
  <si>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</si>
  <si>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</si>
  <si>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</si>
  <si>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</si>
  <si>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</si>
  <si>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</si>
  <si>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</si>
  <si>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</si>
  <si>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</si>
  <si>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</si>
  <si>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</si>
  <si>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</si>
  <si>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</si>
  <si>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</si>
  <si>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</si>
  <si>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</si>
  <si>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</si>
  <si>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</si>
  <si>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</si>
  <si>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</si>
  <si>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</si>
  <si>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</si>
  <si>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</si>
  <si>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</si>
  <si>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</si>
  <si>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</si>
  <si>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</si>
  <si>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</si>
  <si>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</si>
  <si>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</si>
  <si>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</si>
  <si>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</si>
  <si>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</si>
  <si>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</si>
  <si>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</si>
  <si>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</si>
  <si>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</si>
  <si>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</si>
  <si>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</si>
  <si>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</si>
  <si>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</si>
  <si>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</si>
  <si>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</si>
  <si>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</si>
  <si>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</si>
  <si>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</si>
  <si>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</si>
  <si>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</si>
  <si>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</si>
  <si>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</si>
  <si>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</si>
  <si>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</si>
  <si>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</si>
  <si>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</si>
  <si>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</si>
  <si>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</si>
  <si>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</si>
  <si>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</si>
  <si>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</si>
  <si>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</si>
  <si>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</si>
  <si>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</si>
  <si>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</si>
  <si>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</si>
  <si>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</si>
  <si>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</si>
  <si>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</si>
  <si>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</si>
  <si>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</si>
  <si>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</si>
  <si>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</si>
  <si>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</si>
  <si>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</si>
  <si>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</si>
  <si>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</si>
  <si>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</si>
  <si>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</si>
  <si>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</si>
  <si>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</si>
  <si>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</si>
  <si>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</si>
  <si>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</si>
  <si>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</si>
  <si>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</si>
  <si>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</si>
  <si>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</si>
  <si>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</si>
  <si>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</si>
  <si>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</si>
  <si>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</si>
  <si>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</si>
  <si>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</si>
  <si>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</si>
  <si>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</si>
  <si>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</si>
  <si>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</si>
  <si>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</si>
  <si>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</si>
  <si>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</si>
  <si>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</si>
  <si>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</si>
  <si>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</si>
  <si>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</si>
  <si>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</si>
  <si>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</si>
  <si>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</si>
  <si>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</si>
  <si>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</si>
  <si>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</si>
  <si>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</si>
  <si>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</si>
  <si>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</si>
  <si>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</si>
  <si>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</si>
  <si>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</si>
  <si>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</si>
  <si>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</si>
  <si>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</si>
  <si>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</si>
  <si>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</si>
  <si>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</si>
  <si>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</si>
  <si>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</si>
  <si>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</si>
  <si>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</si>
  <si>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</si>
  <si>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</si>
  <si>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</si>
  <si>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</si>
  <si>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</si>
  <si>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</si>
  <si>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</si>
  <si>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</si>
  <si>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</si>
  <si>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</si>
  <si>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</si>
  <si>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</si>
  <si>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</si>
  <si>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</si>
  <si>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</si>
  <si>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</si>
  <si>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</si>
  <si>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</si>
  <si>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</si>
  <si>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</si>
  <si>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</si>
  <si>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</si>
  <si>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</si>
  <si>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</si>
  <si>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</si>
  <si>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</si>
  <si>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</si>
  <si>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</si>
  <si>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</si>
  <si>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</si>
  <si>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</si>
  <si>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</si>
  <si>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</si>
  <si>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</si>
  <si>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</si>
  <si>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</si>
  <si>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</si>
  <si>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</si>
  <si>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</si>
  <si>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</si>
  <si>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</si>
  <si>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</si>
  <si>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</si>
  <si>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</si>
  <si>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</si>
  <si>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</si>
  <si>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</si>
  <si>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</si>
  <si>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</si>
  <si>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</si>
  <si>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</si>
  <si>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</si>
  <si>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</si>
  <si>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</si>
  <si>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</si>
  <si>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</si>
  <si>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</si>
  <si>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</si>
  <si>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</si>
  <si>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</si>
  <si>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</si>
  <si>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</si>
  <si>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</si>
  <si>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</si>
  <si>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</si>
  <si>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</si>
  <si>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</si>
  <si>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</si>
  <si>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</si>
  <si>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</si>
  <si>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</si>
  <si>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</si>
  <si>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</si>
  <si>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</si>
  <si>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</si>
  <si>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</si>
  <si>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</si>
  <si>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</si>
  <si>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</si>
  <si>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</si>
  <si>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</si>
  <si>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</si>
  <si>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</si>
  <si>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</si>
  <si>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</si>
  <si>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</si>
  <si>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</si>
  <si>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</si>
  <si>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</si>
  <si>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</si>
  <si>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</si>
  <si>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</si>
  <si>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</si>
  <si>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</si>
  <si>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</si>
  <si>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</si>
  <si>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</si>
  <si>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</si>
  <si>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</si>
  <si>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</si>
  <si>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</si>
  <si>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</si>
  <si>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</si>
  <si>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</si>
  <si>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</si>
  <si>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</si>
  <si>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</si>
  <si>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</si>
  <si>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</si>
  <si>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</si>
  <si>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</si>
  <si>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</si>
  <si>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</si>
  <si>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</si>
  <si>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</si>
  <si>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</si>
  <si>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</si>
  <si>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</si>
  <si>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</si>
  <si>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</si>
  <si>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</si>
  <si>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</si>
  <si>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</si>
  <si>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</si>
  <si>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</si>
  <si>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</si>
  <si>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</si>
  <si>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</si>
  <si>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</si>
  <si>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</si>
  <si>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</si>
  <si>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</si>
  <si>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</si>
  <si>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</si>
  <si>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</si>
  <si>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</si>
  <si>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</si>
  <si>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</si>
  <si>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</si>
  <si>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</si>
  <si>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</si>
  <si>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</si>
  <si>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</si>
  <si>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</si>
  <si>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</si>
  <si>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</si>
  <si>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</si>
  <si>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</si>
  <si>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</si>
  <si>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</si>
  <si>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</si>
  <si>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</si>
  <si>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</si>
  <si>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</si>
  <si>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</si>
  <si>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</si>
  <si>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</si>
  <si>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</si>
  <si>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</si>
  <si>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</si>
  <si>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</si>
  <si>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</si>
  <si>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</si>
  <si>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</si>
  <si>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</si>
  <si>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</si>
  <si>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</si>
  <si>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</si>
  <si>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</si>
  <si>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</si>
  <si>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</si>
  <si>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</si>
  <si>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</si>
  <si>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</si>
  <si>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</si>
  <si>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</si>
  <si>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</si>
  <si>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</si>
  <si>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</si>
  <si>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</si>
  <si>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</si>
  <si>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</si>
  <si>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</si>
  <si>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</si>
  <si>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</si>
  <si>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</si>
  <si>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</si>
  <si>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</si>
  <si>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</si>
  <si>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</si>
  <si>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</si>
  <si>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</si>
  <si>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</si>
  <si>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</si>
  <si>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</si>
  <si>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</si>
  <si>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</si>
  <si>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</si>
  <si>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</si>
  <si>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</si>
  <si>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</si>
  <si>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</si>
  <si>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</si>
  <si>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</si>
  <si>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</si>
  <si>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</si>
  <si>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</si>
  <si>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</si>
  <si>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</si>
  <si>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</si>
  <si>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</si>
  <si>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</si>
  <si>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</si>
  <si>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</si>
  <si>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</si>
  <si>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</si>
  <si>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</si>
  <si>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</si>
  <si>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</si>
  <si>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</si>
  <si>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</si>
  <si>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</si>
  <si>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</si>
  <si>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</si>
  <si>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</si>
  <si>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</si>
  <si>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</si>
  <si>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</si>
  <si>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</si>
  <si>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</si>
  <si>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</si>
  <si>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</si>
  <si>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</si>
  <si>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</si>
  <si>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</si>
  <si>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</si>
  <si>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</si>
  <si>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</si>
  <si>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</si>
  <si>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</si>
  <si>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</si>
  <si>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</si>
  <si>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</si>
  <si>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</si>
  <si>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</si>
  <si>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</si>
  <si>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</si>
  <si>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</si>
  <si>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</si>
  <si>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</si>
  <si>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</si>
  <si>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</si>
  <si>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</si>
  <si>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</si>
  <si>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</si>
  <si>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</si>
  <si>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</si>
  <si>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</si>
  <si>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</si>
  <si>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</si>
  <si>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</si>
  <si>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</si>
  <si>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</si>
  <si>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</si>
  <si>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</si>
  <si>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</si>
  <si>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</si>
  <si>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</si>
  <si>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</si>
  <si>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</si>
  <si>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</si>
  <si>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</si>
  <si>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</si>
  <si>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</si>
  <si>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</si>
  <si>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</si>
  <si>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</si>
  <si>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</si>
  <si>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</si>
  <si>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</si>
  <si>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</si>
  <si>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</si>
  <si>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</si>
  <si>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</si>
  <si>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</si>
  <si>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</si>
  <si>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</si>
  <si>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</si>
  <si>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</si>
  <si>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</si>
  <si>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</si>
  <si>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</si>
  <si>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</si>
  <si>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</si>
  <si>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</si>
  <si>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</si>
  <si>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</si>
  <si>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</si>
  <si>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</si>
  <si>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</si>
  <si>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</si>
  <si>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</si>
  <si>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</si>
  <si>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</si>
  <si>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</si>
  <si>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</si>
  <si>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</si>
  <si>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</si>
  <si>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</si>
  <si>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</si>
  <si>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</si>
  <si>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</si>
  <si>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</si>
  <si>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</si>
  <si>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</si>
  <si>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</si>
  <si>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</si>
  <si>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</si>
  <si>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</si>
  <si>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</si>
  <si>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</si>
  <si>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</si>
  <si>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</si>
  <si>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</si>
  <si>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</si>
  <si>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</si>
  <si>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</si>
  <si>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</si>
  <si>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</si>
  <si>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</si>
  <si>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</si>
  <si>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</si>
  <si>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</si>
  <si>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</si>
  <si>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</si>
  <si>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</si>
  <si>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</si>
  <si>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</si>
  <si>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</si>
  <si>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</si>
  <si>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</si>
  <si>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</si>
  <si>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</si>
  <si>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</si>
  <si>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</si>
  <si>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</si>
  <si>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</si>
  <si>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</si>
  <si>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</si>
  <si>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</si>
  <si>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</si>
  <si>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</si>
  <si>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</si>
  <si>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</si>
  <si>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</si>
  <si>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</si>
  <si>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</si>
  <si>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</si>
  <si>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</si>
  <si>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</si>
  <si>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</si>
  <si>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</si>
  <si>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</si>
  <si>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</si>
  <si>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</si>
  <si>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</si>
  <si>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</si>
  <si>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</si>
  <si>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</si>
  <si>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</si>
  <si>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</si>
  <si>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</si>
  <si>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</si>
  <si>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</si>
  <si>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</si>
  <si>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</si>
  <si>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</si>
  <si>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</si>
  <si>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</si>
  <si>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</si>
  <si>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</si>
  <si>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</si>
  <si>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</si>
  <si>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</si>
  <si>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</si>
  <si>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</si>
  <si>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</si>
  <si>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</si>
  <si>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</si>
  <si>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</si>
  <si>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</si>
  <si>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</si>
  <si>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</si>
  <si>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</si>
  <si>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</si>
  <si>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</si>
  <si>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</si>
  <si>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</si>
  <si>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</si>
  <si>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</si>
  <si>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</si>
  <si>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</si>
  <si>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</si>
  <si>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</si>
  <si>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</si>
  <si>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</si>
  <si>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</si>
  <si>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</si>
  <si>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</si>
  <si>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</si>
  <si>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</si>
  <si>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</si>
  <si>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</si>
  <si>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</si>
  <si>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</si>
  <si>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</si>
  <si>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</si>
  <si>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</si>
  <si>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</si>
  <si>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</si>
  <si>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</si>
  <si>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</si>
  <si>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</si>
  <si>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</si>
  <si>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</si>
  <si>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</si>
  <si>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</si>
  <si>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</si>
  <si>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</si>
  <si>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</si>
  <si>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</si>
  <si>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</si>
  <si>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</si>
  <si>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</si>
  <si>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</si>
  <si>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</si>
  <si>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</si>
  <si>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</si>
  <si>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</si>
  <si>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</si>
  <si>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</si>
  <si>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</si>
  <si>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</si>
  <si>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</si>
  <si>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</si>
  <si>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</si>
  <si>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</si>
  <si>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</si>
  <si>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</si>
  <si>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</si>
  <si>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</si>
  <si>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</si>
  <si>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</si>
  <si>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</si>
  <si>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</si>
  <si>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</si>
  <si>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</si>
  <si>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</si>
  <si>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</si>
  <si>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</si>
  <si>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</si>
  <si>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</si>
  <si>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</si>
  <si>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</si>
  <si>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</si>
  <si>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</si>
  <si>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</si>
  <si>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</si>
  <si>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</si>
  <si>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</si>
  <si>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</si>
  <si>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</si>
  <si>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</si>
  <si>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</si>
  <si>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</si>
  <si>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</si>
  <si>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</si>
  <si>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</si>
  <si>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</si>
  <si>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</si>
  <si>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</si>
  <si>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</si>
  <si>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</si>
  <si>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</si>
  <si>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</si>
  <si>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</si>
  <si>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</si>
  <si>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</si>
  <si>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</si>
  <si>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</si>
  <si>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</si>
  <si>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</si>
  <si>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</si>
  <si>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</si>
  <si>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</si>
  <si>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</si>
  <si>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</si>
  <si>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</si>
  <si>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</si>
  <si>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</si>
  <si>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</si>
  <si>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</si>
  <si>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</si>
  <si>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</si>
  <si>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</si>
  <si>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</si>
  <si>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</si>
  <si>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</si>
  <si>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</si>
  <si>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</si>
  <si>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</si>
  <si>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</si>
  <si>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</si>
  <si>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</si>
  <si>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</si>
  <si>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</si>
  <si>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</si>
  <si>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</si>
  <si>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</si>
  <si>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</si>
  <si>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</si>
  <si>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</si>
  <si>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</si>
  <si>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</si>
  <si>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</si>
  <si>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</si>
  <si>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</si>
  <si>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</si>
  <si>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</si>
  <si>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</si>
  <si>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</si>
  <si>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</si>
  <si>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</si>
  <si>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</si>
  <si>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</si>
  <si>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</si>
  <si>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</si>
  <si>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</si>
  <si>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</si>
  <si>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</si>
  <si>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</si>
  <si>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</si>
  <si>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</si>
  <si>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</si>
  <si>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</si>
  <si>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</si>
  <si>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</si>
  <si>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</si>
  <si>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</si>
  <si>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</si>
  <si>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</si>
  <si>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</si>
  <si>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</si>
  <si>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</si>
  <si>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</si>
  <si>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</si>
  <si>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</si>
  <si>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</si>
  <si>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</si>
  <si>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</si>
  <si>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</si>
  <si>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</si>
  <si>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</si>
  <si>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</si>
  <si>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</si>
  <si>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</si>
  <si>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</si>
  <si>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</si>
  <si>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</si>
  <si>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</si>
  <si>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</si>
  <si>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</si>
  <si>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</si>
  <si>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</si>
  <si>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</si>
  <si>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</si>
  <si>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</si>
  <si>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</si>
  <si>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</si>
  <si>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</si>
  <si>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</si>
  <si>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</si>
  <si>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</si>
  <si>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</si>
  <si>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</si>
  <si>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</si>
  <si>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</si>
  <si>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</si>
  <si>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</si>
  <si>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</si>
  <si>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</si>
  <si>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</si>
  <si>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</si>
  <si>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</si>
  <si>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</si>
  <si>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</si>
  <si>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</si>
  <si>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</si>
  <si>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</si>
  <si>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</si>
  <si>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</si>
  <si>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</si>
  <si>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</si>
  <si>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</si>
  <si>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</si>
  <si>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</si>
  <si>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</si>
  <si>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</si>
  <si>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</si>
  <si>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</si>
  <si>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</si>
  <si>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</si>
  <si>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</si>
  <si>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</si>
  <si>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</si>
  <si>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</si>
  <si>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</si>
  <si>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</si>
  <si>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</si>
  <si>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</si>
  <si>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</si>
  <si>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</si>
  <si>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</si>
  <si>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</si>
  <si>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</si>
  <si>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</si>
  <si>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</si>
  <si>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</si>
  <si>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</si>
  <si>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</si>
  <si>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</si>
  <si>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</si>
  <si>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</si>
  <si>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</si>
  <si>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</si>
  <si>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</si>
  <si>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</si>
  <si>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</si>
  <si>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</si>
  <si>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</si>
  <si>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</si>
  <si>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</si>
  <si>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</si>
  <si>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</si>
  <si>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</si>
  <si>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</si>
  <si>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</si>
  <si>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</si>
  <si>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</si>
  <si>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</si>
  <si>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</si>
  <si>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</si>
  <si>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</si>
  <si>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</si>
  <si>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</si>
  <si>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</si>
  <si>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</si>
  <si>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</si>
  <si>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</si>
  <si>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</si>
  <si>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</si>
  <si>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</si>
  <si>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</si>
  <si>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</si>
  <si>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</si>
  <si>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</si>
  <si>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</si>
  <si>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</si>
  <si>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</si>
  <si>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</si>
  <si>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</si>
  <si>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</si>
  <si>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</si>
  <si>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</si>
  <si>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</si>
  <si>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</si>
  <si>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</si>
  <si>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</si>
  <si>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</si>
  <si>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</si>
  <si>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</si>
  <si>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</si>
  <si>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</si>
  <si>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</si>
  <si>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</si>
  <si>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</si>
  <si>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</si>
  <si>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</si>
  <si>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</si>
  <si>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</si>
  <si>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</si>
  <si>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</si>
  <si>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</si>
  <si>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</si>
  <si>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</si>
  <si>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</si>
  <si>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</si>
  <si>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</si>
  <si>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</si>
  <si>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</si>
  <si>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</si>
  <si>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</si>
  <si>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</si>
  <si>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</si>
  <si>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</si>
  <si>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</si>
  <si>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</si>
  <si>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</si>
  <si>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</si>
  <si>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</si>
  <si>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</si>
  <si>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</si>
  <si>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</si>
  <si>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</si>
  <si>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</si>
  <si>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</si>
  <si>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</si>
  <si>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</si>
  <si>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</si>
  <si>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</si>
  <si>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</si>
  <si>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</si>
  <si>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</si>
  <si>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</si>
  <si>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</si>
  <si>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</si>
  <si>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</si>
  <si>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</si>
  <si>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</si>
  <si>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</si>
  <si>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</si>
  <si>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</si>
  <si>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</si>
  <si>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</si>
  <si>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</si>
  <si>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</si>
  <si>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</si>
  <si>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</si>
  <si>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</si>
  <si>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</si>
  <si>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</si>
  <si>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</si>
  <si>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</si>
  <si>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</si>
  <si>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</si>
  <si>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</si>
  <si>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</si>
  <si>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</si>
  <si>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</si>
  <si>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</si>
  <si>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</si>
  <si>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</si>
  <si>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</si>
  <si>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</si>
  <si>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</si>
  <si>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</si>
  <si>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</si>
  <si>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</si>
  <si>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</si>
  <si>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</si>
  <si>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</si>
  <si>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</si>
  <si>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</si>
  <si>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</si>
  <si>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</si>
  <si>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</si>
  <si>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</si>
  <si>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</si>
  <si>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</si>
  <si>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</si>
  <si>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</si>
  <si>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</si>
  <si>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</si>
  <si>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</si>
  <si>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</si>
  <si>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</si>
  <si>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</si>
  <si>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</si>
  <si>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</si>
  <si>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</si>
  <si>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</si>
  <si>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</si>
  <si>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</si>
  <si>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</si>
  <si>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</si>
  <si>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</si>
  <si>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</si>
  <si>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</si>
  <si>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</si>
  <si>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</si>
  <si>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</si>
  <si>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</si>
  <si>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</si>
  <si>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</si>
  <si>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</si>
  <si>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</si>
  <si>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</si>
  <si>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</si>
  <si>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</si>
  <si>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</si>
  <si>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</si>
  <si>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</si>
  <si>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</si>
  <si>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</si>
  <si>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</si>
  <si>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</si>
  <si>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</si>
  <si>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</si>
  <si>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</si>
  <si>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</si>
  <si>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</si>
  <si>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</si>
  <si>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</si>
  <si>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</si>
  <si>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</si>
  <si>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</si>
  <si>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</si>
  <si>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</si>
  <si>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</si>
  <si>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</si>
  <si>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</si>
  <si>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</si>
  <si>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</si>
  <si>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</si>
  <si>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</si>
  <si>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</si>
  <si>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</si>
  <si>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</si>
  <si>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</si>
  <si>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</si>
  <si>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</si>
  <si>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</si>
  <si>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</si>
  <si>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</si>
  <si>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</si>
  <si>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</si>
  <si>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</si>
  <si>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</si>
  <si>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</si>
  <si>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</si>
  <si>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</si>
  <si>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</si>
  <si>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</si>
  <si>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</si>
  <si>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</si>
  <si>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</si>
  <si>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</si>
  <si>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</si>
  <si>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</si>
  <si>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</si>
  <si>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</si>
  <si>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</si>
  <si>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</si>
  <si>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</si>
  <si>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</si>
  <si>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</si>
  <si>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</si>
  <si>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</si>
  <si>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</si>
  <si>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</si>
  <si>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</si>
  <si>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</si>
  <si>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</si>
  <si>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</si>
  <si>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</si>
  <si>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</si>
  <si>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</si>
  <si>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</si>
  <si>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</si>
  <si>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</si>
  <si>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</si>
  <si>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</si>
  <si>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</si>
  <si>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</si>
  <si>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</si>
  <si>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</si>
  <si>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</si>
  <si>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</si>
  <si>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</si>
  <si>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</si>
  <si>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</si>
  <si>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</si>
  <si>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</si>
  <si>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</si>
  <si>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</si>
  <si>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</si>
  <si>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</si>
  <si>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</si>
  <si>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</si>
  <si>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</si>
  <si>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</si>
  <si>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</si>
  <si>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</si>
  <si>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</si>
  <si>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</si>
  <si>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</si>
  <si>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</si>
  <si>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</si>
  <si>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</si>
  <si>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</si>
  <si>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</si>
  <si>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</si>
  <si>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</si>
  <si>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</si>
  <si>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</si>
  <si>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</si>
  <si>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</si>
  <si>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</si>
  <si>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</si>
  <si>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</si>
  <si>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</si>
  <si>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</si>
  <si>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</si>
  <si>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</si>
  <si>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</si>
  <si>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</si>
  <si>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</si>
  <si>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</si>
  <si>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</si>
  <si>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</si>
  <si>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</si>
  <si>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</si>
  <si>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</si>
  <si>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</si>
  <si>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</si>
  <si>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</si>
  <si>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</si>
  <si>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</si>
  <si>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</si>
  <si>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</si>
  <si>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</si>
  <si>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</si>
  <si>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</si>
  <si>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</si>
  <si>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</si>
  <si>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</si>
  <si>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</si>
  <si>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</si>
  <si>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</si>
  <si>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</si>
  <si>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</si>
  <si>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</si>
  <si>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</si>
  <si>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</si>
  <si>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</si>
  <si>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</si>
  <si>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</si>
  <si>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</si>
  <si>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</si>
  <si>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</si>
  <si>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</si>
  <si>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</si>
  <si>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</si>
  <si>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</si>
  <si>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</si>
  <si>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</si>
  <si>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</si>
  <si>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</si>
  <si>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</si>
  <si>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</si>
  <si>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</si>
  <si>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</si>
  <si>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</si>
  <si>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</si>
  <si>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</si>
  <si>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</si>
  <si>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</si>
  <si>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</si>
  <si>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</si>
  <si>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</si>
  <si>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</si>
  <si>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</si>
  <si>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</si>
  <si>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</si>
  <si>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</si>
  <si>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</si>
  <si>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</si>
  <si>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</si>
  <si>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</si>
  <si>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</si>
  <si>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</si>
  <si>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</si>
  <si>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</si>
  <si>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</si>
  <si>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</si>
  <si>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</si>
  <si>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</si>
  <si>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</si>
  <si>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</si>
  <si>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</si>
  <si>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</si>
  <si>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</si>
  <si>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</si>
  <si>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</si>
  <si>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</si>
  <si>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</si>
  <si>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</si>
  <si>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</si>
  <si>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</si>
  <si>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</si>
  <si>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</si>
  <si>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</si>
  <si>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</si>
  <si>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</si>
  <si>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</si>
  <si>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</si>
  <si>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</si>
  <si>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</si>
  <si>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</si>
  <si>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</si>
  <si>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</si>
  <si>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</si>
  <si>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</si>
  <si>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</si>
  <si>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</si>
  <si>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</si>
  <si>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</si>
  <si>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</si>
  <si>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</si>
  <si>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</si>
  <si>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</si>
  <si>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</si>
  <si>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</si>
  <si>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</si>
  <si>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</si>
  <si>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</si>
  <si>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</si>
  <si>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</si>
  <si>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</si>
  <si>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</si>
  <si>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</si>
  <si>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</si>
  <si>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</si>
  <si>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</si>
  <si>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</si>
  <si>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</si>
  <si>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</si>
  <si>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</si>
  <si>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</si>
  <si>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</si>
  <si>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</si>
  <si>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</si>
  <si>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</si>
  <si>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</si>
  <si>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</si>
  <si>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</si>
  <si>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</si>
  <si>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</si>
  <si>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</si>
  <si>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</si>
  <si>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</si>
  <si>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</si>
  <si>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</si>
  <si>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</si>
  <si>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</si>
  <si>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</si>
  <si>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</si>
  <si>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</si>
  <si>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</si>
  <si>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</si>
  <si>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</si>
  <si>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</si>
  <si>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</si>
  <si>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</si>
  <si>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</si>
  <si>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</si>
  <si>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</si>
  <si>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</si>
  <si>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</si>
  <si>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</si>
  <si>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</si>
  <si>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</si>
  <si>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</si>
  <si>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</si>
  <si>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</si>
  <si>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</si>
  <si>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</si>
  <si>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</si>
  <si>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</si>
  <si>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</si>
  <si>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</si>
  <si>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</si>
  <si>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</si>
  <si>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</si>
  <si>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</si>
  <si>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</si>
  <si>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</si>
  <si>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</si>
  <si>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</si>
  <si>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</si>
  <si>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</si>
  <si>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</si>
  <si>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</si>
  <si>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</si>
  <si>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</si>
  <si>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</si>
  <si>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</si>
  <si>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</si>
  <si>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</si>
  <si>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</si>
  <si>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</si>
  <si>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</si>
  <si>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</si>
  <si>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</si>
  <si>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</si>
  <si>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</si>
  <si>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</si>
  <si>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</si>
  <si>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</si>
  <si>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</si>
  <si>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</si>
  <si>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</si>
  <si>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</si>
  <si>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</si>
  <si>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</si>
  <si>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</si>
  <si>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</si>
  <si>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</si>
  <si>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</si>
  <si>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</si>
  <si>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</si>
  <si>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</si>
  <si>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</si>
  <si>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</si>
  <si>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</si>
  <si>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</si>
  <si>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</si>
  <si>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</si>
  <si>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</si>
  <si>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</si>
  <si>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</si>
  <si>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</si>
  <si>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</si>
  <si>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</si>
  <si>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</si>
  <si>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</si>
  <si>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</si>
  <si>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</si>
  <si>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</si>
  <si>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</si>
  <si>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</si>
  <si>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</si>
  <si>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</si>
  <si>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</si>
  <si>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</si>
  <si>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</si>
  <si>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</si>
  <si>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</si>
  <si>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</si>
  <si>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</si>
  <si>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</si>
  <si>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</si>
  <si>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</si>
  <si>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</si>
  <si>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</si>
  <si>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</si>
  <si>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</si>
  <si>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</si>
  <si>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</si>
  <si>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</si>
  <si>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</si>
  <si>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</si>
  <si>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</si>
  <si>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</si>
  <si>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</si>
  <si>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</si>
  <si>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</si>
  <si>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</si>
  <si>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</si>
  <si>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</si>
  <si>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</si>
  <si>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</si>
  <si>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</si>
  <si>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</si>
  <si>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</si>
  <si>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</si>
  <si>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</si>
  <si>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</si>
  <si>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</si>
  <si>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</si>
  <si>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</si>
  <si>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</si>
  <si>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</si>
  <si>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</si>
  <si>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</si>
  <si>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</si>
  <si>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</si>
  <si>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</si>
  <si>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</si>
  <si>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</si>
  <si>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</si>
  <si>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</si>
  <si>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</si>
  <si>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</si>
  <si>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</si>
  <si>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</si>
  <si>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</si>
  <si>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</si>
  <si>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</si>
  <si>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</si>
  <si>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</si>
  <si>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</si>
  <si>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</si>
  <si>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</si>
  <si>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</si>
  <si>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</si>
  <si>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</si>
  <si>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</si>
  <si>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</si>
  <si>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</si>
  <si>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</si>
  <si>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</si>
  <si>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</si>
  <si>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</si>
  <si>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</si>
  <si>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</si>
  <si>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</si>
  <si>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</si>
  <si>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</si>
  <si>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</si>
  <si>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</si>
  <si>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</si>
  <si>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</si>
  <si>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</si>
  <si>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</si>
  <si>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</si>
  <si>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</si>
  <si>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</si>
  <si>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</si>
  <si>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</si>
  <si>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</si>
  <si>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</si>
  <si>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</si>
  <si>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</si>
  <si>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</si>
  <si>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</si>
  <si>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</si>
  <si>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</si>
  <si>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</si>
  <si>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</si>
  <si>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</si>
  <si>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</si>
  <si>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</si>
  <si>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</si>
  <si>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</si>
  <si>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</si>
  <si>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</si>
  <si>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</si>
  <si>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</si>
  <si>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</si>
  <si>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</si>
  <si>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</si>
  <si>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</si>
  <si>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</si>
  <si>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</si>
  <si>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</si>
  <si>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</si>
  <si>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</si>
  <si>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</si>
  <si>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</si>
  <si>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</si>
  <si>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</si>
  <si>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</si>
  <si>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</si>
  <si>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</si>
  <si>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</si>
  <si>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</si>
  <si>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</si>
  <si>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</si>
  <si>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</si>
  <si>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</si>
  <si>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</si>
  <si>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</si>
  <si>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</si>
  <si>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</si>
  <si>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</si>
  <si>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</si>
  <si>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</si>
  <si>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</si>
  <si>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</si>
  <si>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</si>
  <si>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</si>
  <si>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</si>
  <si>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</si>
  <si>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</si>
  <si>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</si>
  <si>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</si>
  <si>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</si>
  <si>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</si>
  <si>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</si>
  <si>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</si>
  <si>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</si>
  <si>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</si>
  <si>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</si>
  <si>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</si>
  <si>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</si>
  <si>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</si>
  <si>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</si>
  <si>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</si>
  <si>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</si>
  <si>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</si>
  <si>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</si>
  <si>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</si>
  <si>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</si>
  <si>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</si>
  <si>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</si>
  <si>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</si>
  <si>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</si>
  <si>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</si>
  <si>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</si>
  <si>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</si>
  <si>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</si>
  <si>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</si>
  <si>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</si>
  <si>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</si>
  <si>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</si>
  <si>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</si>
  <si>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</si>
  <si>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</si>
  <si>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</si>
  <si>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</si>
  <si>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</si>
  <si>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</si>
  <si>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</si>
  <si>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</si>
  <si>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</si>
  <si>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</si>
  <si>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</si>
  <si>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</si>
  <si>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</si>
  <si>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</si>
  <si>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</si>
  <si>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</si>
  <si>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</si>
  <si>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</si>
  <si>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</si>
  <si>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</si>
  <si>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</si>
  <si>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</si>
  <si>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</si>
  <si>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</si>
  <si>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</si>
  <si>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</si>
  <si>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</si>
  <si>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</si>
  <si>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</si>
  <si>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</si>
  <si>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</si>
  <si>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</si>
  <si>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</si>
  <si>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</si>
  <si>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</si>
  <si>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</si>
  <si>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</si>
  <si>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</si>
  <si>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</si>
  <si>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</si>
  <si>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</si>
  <si>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</si>
  <si>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</si>
  <si>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</si>
  <si>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</si>
  <si>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</si>
  <si>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</si>
  <si>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</si>
  <si>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</si>
  <si>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</si>
  <si>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</si>
  <si>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</si>
  <si>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</si>
  <si>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</si>
  <si>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</si>
  <si>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</si>
  <si>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</si>
  <si>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</si>
  <si>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</si>
  <si>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</si>
  <si>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</si>
  <si>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</si>
  <si>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</si>
  <si>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</si>
  <si>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</si>
  <si>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</si>
  <si>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</si>
  <si>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</si>
  <si>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</si>
  <si>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</si>
  <si>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</si>
  <si>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</si>
  <si>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</si>
  <si>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</si>
  <si>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</si>
  <si>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</si>
  <si>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</si>
  <si>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</si>
  <si>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</si>
  <si>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</si>
  <si>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</si>
  <si>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</si>
  <si>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</si>
  <si>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</si>
  <si>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</si>
  <si>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</si>
  <si>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</si>
  <si>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</si>
  <si>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</si>
  <si>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</si>
  <si>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</si>
  <si>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</si>
  <si>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</si>
  <si>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</si>
  <si>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</si>
  <si>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</si>
  <si>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</si>
  <si>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</si>
  <si>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</si>
  <si>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</si>
  <si>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</si>
  <si>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</si>
  <si>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</si>
  <si>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</si>
  <si>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</si>
  <si>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</si>
  <si>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</si>
  <si>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</si>
  <si>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</si>
  <si>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</si>
  <si>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</si>
  <si>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</si>
  <si>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</si>
  <si>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</si>
  <si>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</si>
  <si>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</si>
  <si>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</si>
  <si>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</si>
  <si>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</si>
  <si>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</si>
  <si>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</si>
  <si>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</si>
  <si>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</si>
  <si>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</si>
  <si>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</si>
  <si>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</si>
  <si>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</si>
  <si>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</si>
  <si>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</si>
  <si>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</si>
  <si>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</si>
  <si>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</si>
  <si>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</si>
  <si>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</si>
  <si>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</si>
  <si>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</si>
  <si>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</si>
  <si>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</si>
  <si>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</si>
  <si>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</si>
  <si>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</si>
  <si>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</si>
  <si>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</si>
  <si>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</si>
  <si>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</si>
  <si>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</si>
  <si>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</si>
  <si>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</si>
  <si>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</si>
  <si>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</si>
  <si>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</si>
  <si>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</si>
  <si>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</si>
  <si>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</si>
  <si>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</si>
  <si>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</si>
  <si>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</si>
  <si>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</si>
  <si>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</si>
  <si>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</si>
  <si>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</si>
  <si>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</si>
  <si>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</si>
  <si>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</si>
  <si>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</si>
  <si>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</si>
  <si>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</si>
  <si>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</si>
  <si>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</si>
  <si>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</si>
  <si>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</si>
  <si>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</si>
  <si>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</si>
  <si>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</si>
  <si>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</si>
  <si>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</si>
  <si>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</si>
  <si>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</si>
  <si>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</si>
  <si>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</si>
  <si>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</si>
  <si>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</si>
  <si>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</si>
  <si>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</si>
  <si>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</si>
  <si>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</si>
  <si>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</si>
  <si>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</si>
  <si>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</si>
  <si>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</si>
  <si>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</si>
  <si>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</si>
  <si>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</si>
  <si>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</si>
  <si>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</si>
  <si>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</si>
  <si>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</si>
  <si>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</si>
  <si>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</si>
  <si>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</si>
  <si>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</si>
  <si>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</si>
  <si>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</si>
  <si>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</si>
  <si>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</si>
  <si>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</si>
  <si>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</si>
  <si>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</si>
  <si>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</si>
  <si>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</si>
  <si>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</si>
  <si>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</si>
  <si>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</si>
  <si>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</si>
  <si>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</si>
  <si>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</si>
  <si>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</si>
  <si>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</si>
  <si>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</si>
  <si>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</si>
  <si>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</si>
  <si>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</si>
  <si>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</si>
  <si>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</si>
  <si>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</si>
  <si>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</si>
  <si>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</si>
  <si>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</si>
  <si>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</si>
  <si>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</si>
  <si>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</si>
  <si>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</si>
  <si>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</si>
  <si>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</si>
  <si>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</si>
  <si>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</si>
  <si>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</si>
  <si>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</si>
  <si>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</si>
  <si>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</si>
  <si>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</si>
  <si>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</si>
  <si>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</si>
  <si>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</si>
  <si>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</si>
  <si>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</si>
  <si>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</si>
  <si>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</si>
  <si>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</si>
  <si>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</si>
  <si>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</si>
  <si>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</si>
  <si>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</si>
  <si>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</si>
  <si>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</si>
  <si>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</si>
  <si>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</si>
  <si>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</si>
  <si>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</si>
  <si>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</si>
  <si>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</si>
  <si>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</si>
  <si>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</si>
  <si>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</si>
  <si>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</si>
  <si>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</si>
  <si>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</si>
  <si>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</si>
  <si>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</si>
  <si>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</si>
  <si>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</si>
  <si>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</si>
  <si>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</si>
  <si>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</si>
  <si>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</si>
  <si>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</si>
  <si>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</si>
  <si>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</si>
  <si>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</si>
  <si>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</si>
  <si>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</si>
  <si>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</si>
  <si>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</si>
  <si>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</si>
  <si>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</si>
  <si>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</si>
  <si>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</si>
  <si>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</si>
  <si>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</si>
  <si>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</si>
  <si>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</si>
  <si>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</si>
  <si>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</si>
  <si>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</si>
  <si>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</si>
  <si>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</si>
  <si>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</si>
  <si>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</si>
  <si>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</si>
  <si>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</si>
  <si>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</si>
  <si>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</si>
  <si>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</si>
  <si>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</si>
  <si>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</si>
  <si>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</si>
  <si>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</si>
  <si>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</si>
  <si>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</si>
  <si>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</si>
  <si>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</si>
  <si>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</si>
  <si>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</si>
  <si>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</si>
  <si>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</si>
  <si>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</si>
  <si>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</si>
  <si>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</si>
  <si>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</si>
  <si>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</si>
  <si>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</si>
  <si>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</si>
  <si>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</si>
  <si>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</si>
  <si>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</si>
  <si>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</si>
  <si>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</si>
  <si>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</si>
  <si>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</si>
  <si>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</si>
  <si>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</si>
  <si>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</si>
  <si>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</si>
  <si>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</si>
  <si>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</si>
  <si>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</si>
  <si>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</si>
  <si>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</si>
  <si>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</si>
  <si>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</si>
  <si>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</si>
  <si>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</si>
  <si>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</si>
  <si>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</si>
  <si>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</si>
  <si>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</si>
  <si>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</si>
  <si>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</si>
  <si>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</si>
  <si>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</si>
  <si>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</si>
  <si>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</si>
  <si>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</si>
  <si>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</si>
  <si>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</si>
  <si>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</si>
  <si>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</si>
  <si>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</si>
  <si>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</si>
  <si>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</si>
  <si>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</si>
  <si>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</si>
  <si>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</si>
  <si>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</si>
  <si>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</si>
  <si>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</si>
  <si>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</si>
  <si>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</si>
  <si>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</si>
  <si>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</si>
  <si>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</si>
  <si>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</si>
  <si>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</si>
  <si>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</si>
  <si>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</si>
  <si>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</si>
  <si>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</si>
  <si>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</si>
  <si>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</si>
  <si>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</si>
  <si>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</si>
  <si>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</si>
  <si>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</si>
  <si>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</si>
  <si>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</si>
  <si>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</si>
  <si>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</si>
  <si>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</si>
  <si>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</si>
  <si>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</si>
  <si>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</si>
  <si>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</si>
  <si>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</si>
  <si>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</si>
  <si>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</si>
  <si>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</si>
  <si>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</si>
  <si>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</si>
  <si>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</si>
  <si>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</si>
  <si>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</si>
  <si>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</si>
  <si>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</si>
  <si>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</si>
  <si>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</si>
  <si>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</si>
  <si>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</si>
  <si>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</si>
  <si>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</si>
  <si>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</si>
  <si>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</si>
  <si>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</si>
  <si>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</si>
  <si>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</si>
  <si>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</si>
  <si>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</si>
  <si>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</si>
  <si>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</si>
  <si>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</si>
  <si>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</si>
  <si>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</si>
  <si>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</si>
  <si>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</si>
  <si>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</si>
  <si>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</si>
  <si>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</si>
  <si>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</si>
  <si>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</si>
  <si>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</si>
  <si>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</si>
  <si>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</si>
  <si>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</si>
  <si>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</si>
  <si>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</si>
  <si>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</si>
  <si>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</si>
  <si>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</si>
  <si>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</si>
  <si>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</si>
  <si>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</si>
  <si>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</si>
  <si>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</si>
  <si>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</si>
  <si>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</si>
  <si>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</si>
  <si>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</si>
  <si>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</si>
  <si>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</si>
  <si>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</si>
  <si>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</si>
  <si>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</si>
  <si>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</si>
  <si>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</si>
  <si>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</si>
  <si>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</si>
  <si>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</si>
  <si>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</si>
  <si>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</si>
  <si>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</si>
  <si>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</si>
  <si>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</si>
  <si>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</si>
  <si>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</si>
  <si>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</si>
  <si>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</si>
  <si>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</si>
  <si>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</si>
  <si>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</si>
  <si>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</si>
  <si>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</si>
  <si>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</si>
  <si>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</si>
  <si>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</si>
  <si>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</si>
  <si>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</si>
  <si>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</si>
  <si>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</si>
  <si>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</si>
  <si>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</si>
  <si>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</si>
  <si>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</si>
  <si>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</si>
  <si>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</si>
  <si>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</si>
  <si>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</si>
  <si>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</si>
  <si>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</si>
  <si>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</si>
  <si>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</si>
  <si>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</si>
  <si>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</si>
  <si>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</si>
  <si>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</si>
  <si>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</si>
  <si>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</si>
  <si>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</si>
  <si>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</si>
  <si>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</si>
  <si>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</si>
  <si>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</si>
  <si>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</si>
  <si>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</si>
  <si>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</si>
  <si>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</si>
  <si>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</si>
  <si>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</si>
  <si>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</si>
  <si>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</si>
  <si>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</si>
  <si>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</si>
  <si>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</si>
  <si>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</si>
  <si>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</si>
  <si>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</si>
  <si>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</si>
  <si>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</si>
  <si>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</si>
  <si>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</si>
  <si>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</si>
  <si>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</si>
  <si>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</si>
  <si>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</si>
  <si>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</si>
  <si>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</si>
  <si>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</si>
  <si>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</si>
  <si>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</si>
  <si>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</si>
  <si>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</si>
  <si>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</si>
  <si>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</si>
  <si>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</si>
  <si>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</si>
  <si>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</si>
  <si>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</si>
  <si>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</si>
  <si>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</si>
  <si>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</si>
  <si>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</si>
  <si>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</si>
  <si>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</si>
  <si>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</si>
  <si>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</si>
  <si>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</si>
  <si>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</si>
  <si>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</si>
  <si>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</si>
  <si>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</si>
  <si>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</si>
  <si>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</si>
  <si>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</si>
  <si>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</si>
  <si>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</si>
  <si>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</si>
  <si>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</si>
  <si>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</si>
  <si>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</si>
  <si>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</si>
  <si>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</si>
  <si>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</si>
  <si>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</si>
  <si>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</si>
  <si>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</si>
  <si>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</si>
  <si>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</si>
  <si>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</si>
  <si>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</si>
  <si>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</si>
  <si>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</si>
  <si>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</si>
  <si>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</si>
  <si>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</si>
  <si>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</si>
  <si>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</si>
  <si>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</si>
  <si>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</si>
  <si>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</si>
  <si>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</si>
  <si>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</si>
  <si>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</si>
  <si>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</si>
  <si>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</si>
  <si>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</si>
  <si>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</si>
  <si>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</si>
  <si>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</si>
  <si>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</si>
  <si>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</si>
  <si>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</si>
  <si>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</si>
  <si>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</si>
  <si>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</si>
  <si>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</si>
  <si>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</si>
  <si>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</si>
  <si>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</si>
  <si>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</si>
  <si>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</si>
  <si>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</si>
  <si>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</si>
  <si>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</si>
  <si>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</si>
  <si>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</si>
  <si>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</si>
  <si>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</si>
  <si>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</si>
  <si>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</si>
  <si>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</si>
  <si>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</si>
  <si>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</si>
  <si>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</si>
  <si>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</si>
  <si>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</si>
  <si>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</si>
  <si>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</si>
  <si>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</si>
  <si>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</si>
  <si>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</si>
  <si>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</si>
  <si>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</si>
  <si>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</si>
  <si>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</si>
  <si>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</si>
  <si>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</si>
  <si>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</si>
  <si>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</si>
  <si>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</si>
  <si>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</si>
  <si>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</si>
  <si>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</si>
  <si>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</si>
  <si>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</si>
  <si>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</si>
  <si>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</si>
  <si>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</si>
  <si>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</si>
  <si>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</si>
  <si>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</si>
  <si>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</si>
  <si>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</si>
  <si>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</si>
  <si>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</si>
  <si>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</si>
  <si>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</si>
  <si>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</si>
  <si>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</si>
  <si>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</si>
  <si>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</si>
  <si>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</si>
  <si>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</si>
  <si>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</si>
  <si>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</si>
  <si>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</si>
  <si>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</si>
  <si>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</si>
  <si>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</si>
  <si>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</si>
  <si>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</si>
  <si>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</si>
  <si>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</si>
  <si>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</si>
  <si>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</si>
  <si>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</si>
  <si>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</si>
  <si>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</si>
  <si>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</si>
  <si>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</si>
  <si>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</si>
  <si>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</si>
  <si>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</si>
  <si>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</si>
  <si>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</si>
  <si>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</si>
  <si>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</si>
  <si>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</si>
  <si>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</si>
  <si>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</si>
  <si>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</si>
  <si>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</si>
  <si>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</si>
  <si>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</si>
  <si>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</si>
  <si>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</si>
  <si>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</si>
  <si>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</si>
  <si>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</si>
  <si>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</si>
  <si>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</si>
  <si>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</si>
  <si>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</si>
  <si>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</si>
  <si>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</si>
  <si>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</si>
  <si>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</si>
  <si>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</si>
  <si>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</si>
  <si>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</si>
  <si>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</si>
  <si>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</si>
  <si>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</si>
  <si>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</si>
  <si>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</si>
  <si>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</si>
  <si>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</si>
  <si>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</si>
  <si>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</si>
  <si>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</si>
  <si>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</si>
  <si>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</si>
  <si>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</si>
  <si>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</si>
  <si>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</si>
  <si>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</si>
  <si>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</si>
  <si>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</si>
  <si>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</si>
  <si>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</si>
  <si>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</si>
  <si>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</si>
  <si>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</si>
  <si>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</si>
  <si>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</si>
  <si>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</si>
  <si>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</si>
  <si>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</si>
  <si>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</si>
  <si>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</si>
  <si>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</si>
  <si>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</si>
  <si>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</si>
  <si>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</si>
  <si>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</si>
  <si>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</si>
  <si>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</si>
  <si>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</si>
  <si>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</si>
  <si>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</si>
  <si>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</si>
  <si>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</si>
  <si>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</si>
  <si>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</si>
  <si>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</si>
  <si>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</si>
  <si>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</si>
  <si>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</si>
  <si>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</si>
  <si>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</si>
  <si>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</si>
  <si>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</si>
  <si>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</si>
  <si>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</si>
  <si>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</si>
  <si>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</si>
  <si>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</si>
  <si>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</si>
  <si>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</si>
  <si>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</si>
  <si>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</si>
  <si>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</si>
  <si>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</si>
  <si>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</si>
  <si>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</si>
  <si>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</si>
  <si>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</si>
  <si>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</si>
  <si>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</si>
  <si>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</si>
  <si>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</si>
  <si>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</si>
  <si>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</si>
  <si>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</si>
  <si>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</si>
  <si>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</si>
  <si>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</si>
  <si>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</si>
  <si>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</si>
  <si>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</si>
  <si>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</si>
  <si>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</si>
  <si>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</si>
  <si>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</si>
  <si>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</si>
  <si>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</si>
  <si>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</si>
  <si>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</si>
  <si>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</si>
  <si>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</si>
  <si>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</si>
  <si>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</si>
  <si>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</si>
  <si>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</si>
  <si>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</si>
  <si>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</si>
  <si>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</si>
  <si>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</si>
  <si>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</si>
  <si>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</si>
  <si>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</si>
  <si>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</si>
  <si>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</si>
  <si>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</si>
  <si>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</si>
  <si>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</si>
  <si>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</si>
  <si>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</si>
  <si>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</si>
  <si>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</si>
  <si>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</si>
  <si>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</si>
  <si>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</si>
  <si>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</si>
  <si>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</si>
  <si>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</si>
  <si>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</si>
  <si>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</si>
  <si>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</si>
  <si>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</si>
  <si>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</si>
  <si>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</si>
  <si>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</si>
  <si>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</si>
  <si>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</si>
  <si>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</si>
  <si>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</si>
  <si>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</si>
  <si>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</si>
  <si>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</si>
  <si>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</si>
  <si>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</si>
  <si>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</si>
  <si>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</si>
  <si>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</si>
  <si>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</si>
  <si>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</si>
  <si>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</si>
  <si>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</si>
  <si>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</si>
  <si>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</si>
  <si>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</si>
  <si>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</si>
  <si>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</si>
  <si>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</si>
  <si>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</si>
  <si>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</si>
  <si>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</si>
  <si>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</si>
  <si>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</si>
  <si>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</si>
  <si>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</si>
  <si>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</si>
  <si>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</si>
  <si>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</si>
  <si>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</si>
  <si>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</si>
  <si>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</si>
  <si>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</si>
  <si>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</si>
  <si>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</si>
  <si>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</si>
  <si>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</si>
  <si>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</si>
  <si>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</si>
  <si>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</si>
  <si>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</si>
  <si>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</si>
  <si>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</si>
  <si>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</si>
  <si>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</si>
  <si>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</si>
  <si>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</si>
  <si>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</si>
  <si>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</si>
  <si>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</si>
  <si>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</si>
  <si>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</si>
  <si>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</si>
  <si>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</si>
  <si>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</si>
  <si>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</si>
  <si>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</si>
  <si>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</si>
  <si>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</si>
  <si>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</si>
  <si>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</si>
  <si>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</si>
  <si>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</si>
  <si>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</si>
  <si>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</si>
  <si>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</si>
  <si>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</si>
  <si>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</si>
  <si>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</si>
  <si>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</si>
  <si>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</si>
  <si>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</si>
  <si>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</si>
  <si>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</si>
  <si>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</si>
  <si>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</si>
  <si>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</si>
  <si>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</si>
  <si>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</si>
  <si>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</si>
  <si>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</si>
  <si>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</si>
  <si>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</si>
  <si>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</si>
  <si>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</si>
  <si>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</si>
  <si>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</si>
  <si>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</si>
  <si>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</si>
  <si>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</si>
  <si>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</si>
  <si>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</si>
  <si>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</si>
  <si>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</si>
  <si>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</si>
  <si>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</si>
  <si>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</si>
  <si>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</si>
  <si>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</si>
  <si>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</si>
  <si>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</si>
  <si>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</si>
  <si>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</si>
  <si>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</si>
  <si>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</si>
  <si>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</si>
  <si>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</si>
  <si>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</si>
  <si>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</si>
  <si>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</si>
  <si>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</si>
  <si>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</si>
  <si>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</si>
  <si>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</si>
  <si>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</si>
  <si>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</si>
  <si>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</si>
  <si>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</si>
  <si>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</si>
  <si>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</si>
  <si>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</si>
  <si>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</si>
  <si>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</si>
  <si>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</si>
  <si>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</si>
  <si>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</si>
  <si>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</si>
  <si>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</si>
  <si>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</si>
  <si>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</si>
  <si>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</si>
  <si>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</si>
  <si>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</si>
  <si>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</si>
  <si>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</si>
  <si>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</si>
  <si>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</si>
  <si>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</si>
  <si>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</si>
  <si>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</si>
  <si>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</si>
  <si>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</si>
  <si>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</si>
  <si>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</si>
  <si>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</si>
  <si>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</si>
  <si>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</si>
  <si>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</si>
  <si>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</si>
  <si>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</si>
  <si>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</si>
  <si>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</si>
  <si>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</si>
  <si>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</si>
  <si>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</si>
  <si>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</si>
  <si>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</si>
  <si>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</si>
  <si>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</si>
  <si>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</si>
  <si>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</si>
  <si>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</si>
  <si>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</si>
  <si>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</si>
  <si>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</si>
  <si>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</si>
  <si>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</si>
  <si>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</si>
  <si>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</si>
  <si>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</si>
  <si>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</si>
  <si>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</si>
  <si>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</si>
  <si>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</si>
  <si>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</si>
  <si>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</si>
  <si>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</si>
  <si>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</si>
  <si>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</si>
  <si>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</si>
  <si>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</si>
  <si>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</si>
  <si>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</si>
  <si>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</si>
  <si>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</si>
  <si>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</si>
  <si>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</si>
  <si>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</si>
  <si>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</si>
  <si>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</si>
  <si>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</si>
  <si>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</si>
  <si>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</si>
  <si>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</si>
  <si>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</si>
  <si>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</si>
  <si>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</si>
  <si>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</si>
  <si>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</si>
  <si>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</si>
  <si>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</si>
  <si>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</si>
  <si>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</si>
  <si>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</si>
  <si>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</si>
  <si>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</si>
  <si>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</si>
  <si>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</si>
  <si>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</si>
  <si>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</si>
  <si>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</si>
  <si>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</si>
  <si>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</si>
  <si>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</si>
  <si>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</si>
  <si>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</si>
  <si>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</si>
  <si>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</si>
  <si>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</si>
  <si>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</si>
  <si>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</si>
  <si>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</si>
  <si>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</si>
  <si>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</si>
  <si>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</si>
  <si>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</si>
  <si>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</si>
  <si>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</si>
  <si>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</si>
  <si>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</si>
  <si>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</si>
  <si>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</si>
  <si>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</si>
  <si>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</si>
  <si>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</si>
  <si>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</si>
  <si>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</si>
  <si>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</si>
  <si>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</si>
  <si>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</si>
  <si>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</si>
  <si>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</si>
  <si>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</si>
  <si>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</si>
  <si>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</si>
  <si>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</si>
  <si>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</si>
  <si>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</si>
  <si>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</si>
  <si>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</si>
  <si>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</si>
  <si>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</si>
  <si>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</si>
  <si>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</si>
  <si>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</si>
  <si>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</si>
  <si>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</si>
  <si>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</si>
  <si>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</si>
  <si>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</si>
  <si>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</si>
  <si>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</si>
  <si>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</si>
  <si>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</si>
  <si>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</si>
  <si>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</si>
  <si>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</si>
  <si>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</si>
  <si>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</si>
  <si>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</si>
  <si>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</si>
  <si>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</si>
  <si>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</si>
  <si>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</si>
  <si>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</si>
  <si>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</si>
  <si>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</si>
  <si>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</si>
  <si>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</si>
  <si>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</si>
  <si>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</si>
  <si>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</si>
  <si>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</si>
  <si>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</si>
  <si>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</si>
  <si>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</si>
  <si>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</si>
  <si>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</si>
  <si>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</si>
  <si>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</si>
  <si>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</si>
  <si>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</si>
  <si>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</si>
  <si>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</si>
  <si>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</si>
  <si>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</si>
  <si>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</si>
  <si>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</si>
  <si>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</si>
  <si>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</si>
  <si>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</si>
  <si>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</si>
  <si>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</si>
  <si>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</si>
  <si>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</si>
  <si>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</si>
  <si>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</si>
  <si>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</si>
  <si>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</si>
  <si>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</si>
  <si>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</si>
  <si>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</si>
  <si>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</si>
  <si>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</si>
  <si>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</si>
  <si>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</si>
  <si>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</si>
  <si>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</si>
  <si>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</si>
  <si>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</si>
  <si>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</si>
  <si>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</si>
  <si>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</si>
  <si>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</si>
  <si>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</si>
  <si>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</si>
  <si>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</si>
  <si>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</si>
  <si>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</si>
  <si>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</si>
  <si>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</si>
  <si>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</si>
  <si>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</si>
  <si>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</si>
  <si>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</si>
  <si>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</si>
  <si>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</si>
  <si>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</si>
  <si>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</si>
  <si>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</si>
  <si>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</si>
  <si>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</si>
  <si>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</si>
  <si>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</si>
  <si>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</si>
  <si>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</si>
  <si>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</si>
  <si>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</si>
  <si>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</si>
  <si>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</si>
  <si>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</si>
  <si>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</si>
  <si>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</si>
  <si>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</si>
  <si>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</si>
  <si>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</si>
  <si>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</si>
  <si>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</si>
  <si>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</si>
  <si>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</si>
  <si>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</si>
  <si>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</si>
  <si>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</si>
  <si>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</si>
  <si>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</si>
  <si>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</si>
  <si>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</si>
  <si>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</si>
  <si>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</si>
  <si>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</si>
  <si>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</si>
  <si>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</si>
  <si>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</si>
  <si>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</si>
  <si>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</si>
  <si>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</si>
  <si>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</si>
  <si>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</si>
  <si>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</si>
  <si>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</si>
  <si>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</si>
  <si>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</si>
  <si>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</si>
  <si>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</si>
  <si>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</si>
  <si>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</si>
  <si>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</si>
  <si>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</si>
  <si>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</si>
  <si>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</si>
  <si>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</si>
  <si>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</si>
  <si>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</si>
  <si>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</si>
  <si>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</si>
  <si>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</si>
  <si>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</si>
  <si>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</si>
  <si>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</si>
  <si>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</si>
  <si>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</si>
  <si>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</si>
  <si>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</si>
  <si>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</si>
  <si>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</si>
  <si>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</si>
  <si>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</si>
  <si>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</si>
  <si>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</si>
  <si>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</si>
  <si>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</si>
  <si>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</si>
  <si>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</si>
  <si>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</si>
  <si>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</si>
  <si>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</si>
  <si>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</si>
  <si>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</si>
  <si>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</si>
  <si>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</si>
  <si>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</si>
  <si>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</si>
  <si>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</si>
  <si>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</si>
  <si>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</si>
  <si>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</si>
  <si>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</si>
  <si>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</si>
  <si>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</si>
  <si>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</si>
  <si>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</si>
  <si>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</si>
  <si>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</si>
  <si>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</si>
  <si>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</si>
  <si>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</si>
  <si>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</si>
  <si>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</si>
  <si>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</si>
  <si>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</si>
  <si>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</si>
  <si>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</si>
  <si>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</si>
  <si>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</si>
  <si>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</si>
  <si>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</si>
  <si>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</si>
  <si>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</si>
  <si>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</si>
  <si>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</si>
  <si>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</si>
  <si>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</si>
  <si>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</si>
  <si>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</si>
  <si>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</si>
  <si>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</si>
  <si>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</si>
  <si>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</si>
  <si>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</si>
  <si>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</si>
  <si>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</si>
  <si>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</si>
  <si>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</si>
  <si>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</si>
  <si>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</si>
  <si>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</si>
  <si>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</si>
  <si>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</si>
  <si>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</si>
  <si>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</si>
  <si>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</si>
  <si>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</si>
  <si>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</si>
  <si>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</si>
  <si>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</si>
  <si>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</si>
  <si>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</si>
  <si>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</si>
  <si>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</si>
  <si>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</si>
  <si>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</si>
  <si>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</si>
  <si>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</si>
  <si>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</si>
  <si>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</si>
  <si>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</si>
  <si>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</si>
  <si>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</si>
  <si>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</si>
  <si>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</si>
  <si>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</si>
  <si>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</si>
  <si>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</si>
  <si>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</si>
  <si>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</si>
  <si>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</si>
  <si>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</si>
  <si>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</si>
  <si>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</si>
  <si>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</si>
  <si>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</si>
  <si>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</si>
  <si>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</si>
  <si>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</si>
  <si>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</si>
  <si>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</si>
  <si>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</si>
  <si>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</si>
  <si>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</si>
  <si>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</si>
  <si>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</si>
  <si>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</si>
  <si>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</si>
  <si>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</si>
  <si>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</si>
  <si>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</si>
  <si>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</si>
  <si>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</si>
  <si>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</si>
  <si>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</si>
  <si>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</si>
  <si>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</si>
  <si>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</si>
  <si>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</si>
  <si>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</si>
  <si>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</si>
  <si>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</si>
  <si>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</si>
  <si>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</si>
  <si>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</si>
  <si>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</si>
  <si>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</si>
  <si>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</si>
  <si>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</si>
  <si>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</si>
  <si>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</si>
  <si>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</si>
  <si>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</si>
  <si>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</si>
  <si>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</si>
  <si>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</si>
  <si>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</si>
  <si>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</si>
  <si>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</si>
  <si>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</si>
  <si>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</si>
  <si>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</si>
  <si>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</si>
  <si>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</si>
  <si>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</si>
  <si>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</si>
  <si>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</si>
  <si>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</si>
  <si>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</si>
  <si>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</si>
  <si>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</si>
  <si>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</si>
  <si>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</si>
  <si>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</si>
  <si>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</si>
  <si>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</si>
  <si>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</si>
  <si>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</si>
  <si>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</si>
  <si>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</si>
  <si>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</si>
  <si>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</si>
  <si>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</si>
  <si>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</si>
  <si>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</si>
  <si>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</si>
  <si>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</si>
  <si>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</si>
  <si>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</si>
  <si>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</si>
  <si>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</si>
  <si>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</si>
  <si>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</si>
  <si>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</si>
  <si>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</si>
  <si>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</si>
  <si>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</si>
  <si>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</si>
  <si>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</si>
  <si>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</si>
  <si>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</si>
  <si>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</si>
  <si>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</si>
  <si>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</si>
  <si>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</si>
  <si>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</si>
  <si>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</si>
  <si>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</si>
  <si>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</si>
  <si>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</si>
  <si>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</si>
  <si>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</si>
  <si>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</si>
  <si>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</si>
  <si>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</si>
  <si>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</si>
  <si>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</si>
  <si>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</si>
  <si>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</si>
  <si>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</si>
  <si>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</si>
  <si>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</si>
  <si>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</si>
  <si>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</si>
  <si>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</si>
  <si>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</si>
  <si>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</si>
  <si>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</si>
  <si>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</si>
  <si>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</si>
  <si>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</si>
  <si>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</si>
  <si>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</si>
  <si>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</si>
  <si>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</si>
  <si>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</si>
  <si>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</si>
  <si>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</si>
  <si>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</si>
  <si>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</si>
  <si>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</si>
  <si>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</si>
  <si>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</si>
  <si>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</si>
  <si>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</si>
  <si>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</si>
  <si>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</si>
  <si>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</si>
  <si>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</si>
  <si>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</si>
  <si>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</si>
  <si>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</si>
  <si>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</si>
  <si>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</si>
  <si>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</si>
  <si>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</si>
  <si>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</si>
  <si>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</si>
  <si>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</si>
  <si>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</si>
  <si>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</si>
  <si>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</si>
  <si>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</si>
  <si>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</si>
  <si>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</si>
  <si>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</si>
  <si>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</si>
  <si>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</si>
  <si>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</si>
  <si>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</si>
  <si>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</si>
  <si>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</si>
  <si>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</si>
  <si>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</si>
  <si>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</si>
  <si>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</si>
  <si>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</si>
  <si>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</si>
  <si>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</si>
  <si>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</si>
  <si>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</si>
  <si>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</si>
  <si>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</si>
  <si>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</si>
  <si>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</si>
  <si>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</si>
  <si>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</si>
  <si>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</si>
  <si>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</si>
  <si>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</si>
  <si>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</si>
  <si>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</si>
  <si>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</si>
  <si>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</si>
  <si>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</si>
  <si>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</si>
  <si>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</si>
  <si>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</si>
  <si>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</si>
  <si>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</si>
  <si>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</si>
  <si>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</si>
  <si>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</si>
  <si>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</si>
  <si>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</si>
  <si>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</si>
  <si>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</si>
  <si>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</si>
  <si>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</si>
  <si>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</si>
  <si>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</si>
  <si>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</si>
  <si>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</si>
  <si>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</si>
  <si>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</si>
  <si>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</si>
  <si>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</si>
  <si>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</si>
  <si>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</si>
  <si>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</si>
  <si>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</si>
  <si>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</si>
  <si>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</si>
  <si>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</si>
  <si>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</si>
  <si>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</si>
  <si>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</si>
  <si>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</si>
  <si>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</si>
  <si>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</si>
  <si>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</si>
  <si>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</si>
  <si>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</si>
  <si>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</si>
  <si>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</si>
  <si>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</si>
  <si>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</si>
  <si>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</si>
  <si>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</si>
  <si>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</si>
  <si>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</si>
  <si>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</si>
  <si>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</si>
  <si>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</si>
  <si>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</si>
  <si>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</si>
  <si>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</si>
  <si>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</si>
  <si>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</si>
  <si>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</si>
  <si>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</si>
  <si>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</si>
  <si>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</si>
  <si>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</si>
  <si>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</si>
  <si>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</si>
  <si>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</si>
  <si>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</si>
  <si>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</si>
  <si>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</si>
  <si>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</si>
  <si>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</si>
  <si>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</si>
  <si>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</si>
  <si>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</si>
  <si>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</si>
  <si>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</si>
  <si>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</si>
  <si>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</si>
  <si>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</si>
  <si>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</si>
  <si>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</si>
  <si>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</si>
  <si>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</si>
  <si>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</si>
  <si>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</si>
  <si>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</si>
  <si>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</si>
  <si>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</si>
  <si>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</si>
  <si>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</si>
  <si>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</si>
  <si>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</si>
  <si>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</si>
  <si>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</si>
  <si>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</si>
  <si>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</si>
  <si>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</si>
  <si>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</si>
  <si>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</si>
  <si>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</si>
  <si>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</si>
  <si>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</si>
  <si>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</si>
  <si>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</si>
  <si>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</si>
  <si>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</si>
  <si>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</si>
  <si>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</si>
  <si>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</si>
  <si>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</si>
  <si>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</si>
  <si>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</si>
  <si>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</si>
  <si>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</si>
  <si>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</si>
  <si>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</si>
  <si>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</si>
  <si>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</si>
  <si>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</si>
  <si>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</si>
  <si>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</si>
  <si>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</si>
  <si>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</si>
  <si>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</si>
  <si>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</si>
  <si>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</si>
  <si>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</si>
  <si>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</si>
  <si>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</si>
  <si>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</si>
  <si>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</si>
  <si>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</si>
  <si>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</si>
  <si>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</si>
  <si>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</si>
  <si>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</si>
  <si>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</si>
  <si>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</si>
  <si>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</si>
  <si>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</si>
  <si>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</si>
  <si>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</si>
  <si>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</si>
  <si>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</si>
  <si>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</si>
  <si>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</si>
  <si>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</si>
  <si>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</si>
  <si>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</si>
  <si>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</si>
  <si>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</si>
  <si>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</si>
  <si>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</si>
  <si>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</si>
  <si>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</si>
  <si>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</si>
  <si>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</si>
  <si>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</si>
  <si>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</si>
  <si>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</si>
  <si>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</si>
  <si>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</si>
  <si>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</si>
  <si>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</si>
  <si>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</si>
  <si>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</si>
  <si>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</si>
  <si>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</si>
  <si>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</si>
  <si>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</si>
  <si>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</si>
  <si>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</si>
  <si>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</si>
  <si>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</si>
  <si>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</si>
  <si>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</si>
  <si>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</si>
  <si>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</si>
  <si>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</si>
  <si>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</si>
  <si>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</si>
  <si>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</si>
  <si>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</si>
  <si>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</si>
  <si>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</si>
  <si>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</si>
  <si>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</si>
  <si>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</si>
  <si>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</si>
  <si>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</si>
  <si>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</si>
  <si>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</si>
  <si>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</si>
  <si>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</si>
  <si>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</si>
  <si>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</si>
  <si>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</si>
  <si>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</si>
  <si>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</si>
  <si>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</si>
  <si>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</si>
  <si>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</si>
  <si>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</si>
  <si>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</si>
  <si>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</si>
  <si>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</si>
  <si>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</si>
  <si>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</si>
  <si>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</si>
  <si>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</si>
  <si>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</si>
  <si>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</si>
  <si>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</si>
  <si>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</si>
  <si>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</si>
  <si>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</si>
  <si>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</si>
  <si>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</si>
  <si>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</si>
  <si>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</si>
  <si>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</si>
  <si>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</si>
  <si>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</si>
  <si>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</si>
  <si>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</si>
  <si>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</si>
  <si>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</si>
  <si>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</si>
  <si>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</si>
  <si>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</si>
  <si>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</si>
  <si>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</si>
  <si>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</si>
  <si>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</si>
  <si>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</si>
  <si>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</si>
  <si>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</si>
  <si>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</si>
  <si>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</si>
  <si>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</si>
  <si>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</si>
  <si>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</si>
  <si>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</si>
  <si>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</si>
  <si>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</si>
  <si>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</si>
  <si>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</si>
  <si>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</si>
  <si>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</si>
  <si>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</si>
  <si>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</si>
  <si>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</si>
  <si>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</si>
  <si>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</si>
  <si>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</si>
  <si>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</si>
  <si>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</si>
  <si>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</si>
  <si>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</si>
  <si>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</si>
  <si>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</si>
  <si>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</si>
  <si>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</si>
  <si>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</si>
  <si>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</si>
  <si>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</si>
  <si>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</si>
  <si>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</si>
  <si>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</si>
  <si>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</si>
  <si>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</si>
  <si>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</si>
  <si>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</si>
  <si>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</si>
  <si>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</si>
  <si>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</si>
  <si>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</si>
  <si>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</si>
  <si>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</si>
  <si>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</si>
  <si>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</si>
  <si>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</si>
  <si>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</si>
  <si>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</si>
  <si>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</si>
  <si>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</si>
  <si>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</si>
  <si>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</si>
  <si>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</si>
  <si>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</si>
  <si>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</si>
  <si>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</si>
  <si>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</si>
  <si>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</si>
  <si>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</si>
  <si>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</si>
  <si>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</si>
  <si>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</si>
  <si>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</si>
  <si>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</si>
  <si>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</si>
  <si>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</si>
  <si>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</si>
  <si>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</si>
  <si>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</si>
  <si>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</si>
  <si>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</si>
  <si>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</si>
  <si>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</si>
  <si>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</si>
  <si>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</si>
  <si>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</si>
  <si>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</si>
  <si>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</si>
  <si>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</si>
  <si>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</si>
  <si>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</si>
  <si>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</si>
  <si>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</si>
  <si>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</si>
  <si>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</si>
  <si>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</si>
  <si>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</si>
  <si>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</si>
  <si>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</si>
  <si>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</si>
  <si>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</si>
  <si>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</si>
  <si>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</si>
  <si>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</si>
  <si>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</si>
  <si>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</si>
  <si>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</si>
  <si>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</si>
  <si>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</si>
  <si>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</si>
  <si>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</si>
  <si>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</si>
  <si>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</si>
  <si>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</si>
  <si>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</si>
  <si>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</si>
  <si>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</si>
  <si>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</si>
  <si>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</si>
  <si>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</si>
  <si>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</si>
  <si>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</si>
  <si>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</si>
  <si>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</si>
  <si>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</si>
  <si>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</si>
  <si>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</si>
  <si>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</si>
  <si>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</si>
  <si>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</si>
  <si>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</si>
  <si>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</si>
  <si>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</si>
  <si>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</si>
  <si>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</si>
  <si>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</si>
  <si>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</si>
  <si>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</si>
  <si>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</si>
  <si>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</si>
  <si>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</si>
  <si>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</si>
  <si>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</si>
  <si>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</si>
  <si>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</si>
  <si>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</si>
  <si>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</si>
  <si>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</si>
  <si>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</si>
  <si>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</si>
  <si>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</si>
  <si>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</si>
  <si>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</si>
  <si>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</si>
  <si>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</si>
  <si>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</si>
  <si>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</si>
  <si>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</si>
  <si>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</si>
  <si>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</si>
  <si>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</si>
  <si>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</si>
  <si>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</si>
  <si>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</si>
  <si>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</si>
  <si>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</si>
  <si>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</si>
  <si>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</si>
  <si>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</si>
  <si>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</si>
  <si>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</si>
  <si>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</si>
  <si>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</si>
  <si>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</si>
  <si>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</si>
  <si>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</si>
  <si>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</si>
  <si>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</si>
  <si>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</si>
  <si>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</si>
  <si>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</si>
  <si>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</si>
  <si>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</si>
  <si>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</si>
  <si>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</si>
  <si>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</si>
  <si>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</si>
  <si>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</si>
  <si>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</si>
  <si>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</si>
  <si>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</si>
  <si>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</si>
  <si>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</si>
  <si>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</si>
  <si>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</si>
  <si>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</si>
  <si>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</si>
  <si>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</si>
  <si>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</si>
  <si>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</si>
  <si>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</si>
  <si>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</si>
  <si>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</si>
  <si>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</si>
  <si>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</si>
  <si>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</si>
  <si>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</si>
  <si>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</si>
  <si>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</si>
  <si>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</si>
  <si>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</si>
  <si>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</si>
  <si>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</si>
  <si>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</si>
  <si>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</si>
  <si>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</si>
  <si>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</si>
  <si>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</si>
  <si>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</si>
  <si>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</si>
  <si>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</si>
  <si>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</si>
  <si>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</si>
  <si>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</si>
  <si>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</si>
  <si>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</si>
  <si>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</si>
  <si>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</si>
  <si>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</si>
  <si>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</si>
  <si>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</si>
  <si>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</si>
  <si>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</si>
  <si>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</si>
  <si>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</si>
  <si>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</si>
  <si>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</si>
  <si>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</si>
  <si>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</si>
  <si>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</si>
  <si>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</si>
  <si>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</si>
  <si>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</si>
  <si>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</si>
  <si>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</si>
  <si>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</si>
  <si>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</si>
  <si>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</si>
  <si>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</si>
  <si>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</si>
  <si>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</si>
  <si>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</si>
  <si>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</si>
  <si>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</si>
  <si>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</si>
  <si>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</si>
  <si>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</si>
  <si>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</si>
  <si>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</si>
  <si>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</si>
  <si>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</si>
  <si>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</si>
  <si>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</si>
  <si>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</si>
  <si>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</si>
  <si>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</si>
  <si>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</si>
  <si>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</si>
  <si>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</si>
  <si>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</si>
  <si>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</si>
  <si>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</si>
  <si>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</si>
  <si>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</si>
  <si>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</si>
  <si>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</si>
  <si>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</si>
  <si>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</si>
  <si>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</si>
  <si>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</si>
  <si>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</si>
  <si>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</si>
  <si>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</si>
  <si>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</si>
  <si>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</si>
  <si>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</si>
  <si>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</si>
  <si>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</si>
  <si>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</si>
  <si>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</si>
  <si>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</si>
  <si>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</si>
  <si>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</si>
  <si>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</si>
  <si>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</si>
  <si>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</si>
  <si>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</si>
  <si>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</si>
  <si>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</si>
  <si>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</si>
  <si>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</si>
  <si>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</si>
  <si>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</si>
  <si>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</si>
  <si>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</si>
  <si>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</si>
  <si>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</si>
  <si>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</si>
  <si>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</si>
  <si>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</si>
  <si>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</si>
  <si>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</si>
  <si>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</si>
  <si>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</si>
  <si>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</si>
  <si>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</si>
  <si>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</si>
  <si>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</si>
  <si>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</si>
  <si>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</si>
  <si>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</si>
  <si>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</si>
  <si>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</si>
  <si>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</si>
  <si>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</si>
  <si>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</si>
  <si>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</si>
  <si>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</si>
  <si>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</si>
  <si>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</si>
  <si>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</si>
  <si>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</si>
  <si>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</si>
  <si>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</si>
  <si>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</si>
  <si>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</si>
  <si>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</si>
  <si>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</si>
  <si>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</si>
  <si>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</si>
  <si>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</si>
  <si>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</si>
  <si>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</si>
  <si>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</si>
  <si>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</si>
  <si>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</si>
  <si>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</si>
  <si>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</si>
  <si>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</si>
  <si>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</si>
  <si>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</si>
  <si>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</si>
  <si>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</si>
  <si>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</si>
  <si>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</si>
  <si>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</si>
  <si>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</si>
  <si>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</si>
  <si>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</si>
  <si>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</si>
  <si>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</si>
  <si>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</si>
  <si>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</si>
  <si>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</si>
  <si>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</si>
  <si>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</si>
  <si>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</si>
  <si>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</si>
  <si>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</si>
  <si>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</si>
  <si>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</si>
  <si>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</si>
  <si>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</si>
  <si>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</si>
  <si>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</si>
  <si>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</si>
  <si>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</si>
  <si>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</si>
  <si>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</si>
  <si>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</si>
  <si>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</si>
  <si>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</si>
  <si>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</si>
  <si>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</si>
  <si>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</si>
  <si>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</si>
  <si>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</si>
  <si>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</si>
  <si>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</si>
  <si>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</si>
  <si>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</si>
  <si>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</si>
  <si>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</si>
  <si>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</si>
  <si>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</si>
  <si>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</si>
  <si>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</si>
  <si>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</si>
  <si>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</si>
  <si>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</si>
  <si>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</si>
  <si>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</si>
  <si>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</si>
  <si>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</si>
  <si>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</si>
  <si>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</si>
  <si>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</si>
  <si>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</si>
  <si>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</si>
  <si>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</si>
  <si>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</si>
  <si>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</si>
  <si>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</si>
  <si>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</si>
  <si>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</si>
  <si>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</si>
  <si>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</si>
  <si>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</si>
  <si>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</si>
  <si>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</si>
  <si>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</si>
  <si>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</si>
  <si>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</si>
  <si>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</si>
  <si>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</si>
  <si>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</si>
  <si>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</si>
  <si>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</si>
  <si>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</si>
  <si>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</si>
  <si>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</si>
  <si>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</si>
  <si>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</si>
  <si>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</si>
  <si>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</si>
  <si>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</si>
  <si>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</si>
  <si>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</si>
  <si>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</si>
  <si>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</si>
  <si>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</si>
  <si>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</si>
  <si>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</si>
  <si>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</si>
  <si>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</si>
  <si>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</si>
  <si>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</si>
  <si>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</si>
  <si>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</si>
  <si>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</si>
  <si>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</si>
  <si>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</si>
  <si>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</si>
  <si>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</si>
  <si>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</si>
  <si>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</si>
  <si>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</si>
  <si>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</si>
  <si>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</si>
  <si>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</si>
  <si>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</si>
  <si>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</si>
  <si>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</si>
  <si>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</si>
  <si>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</si>
  <si>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</si>
  <si>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</si>
  <si>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</si>
  <si>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</si>
  <si>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</si>
  <si>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</si>
  <si>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</si>
  <si>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</si>
  <si>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</si>
  <si>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</si>
  <si>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</si>
  <si>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</si>
  <si>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</si>
  <si>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</si>
  <si>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</si>
  <si>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</si>
  <si>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</si>
  <si>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</si>
  <si>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</si>
  <si>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</si>
  <si>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</si>
  <si>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</si>
  <si>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</si>
  <si>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</si>
  <si>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</si>
  <si>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</si>
  <si>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</si>
  <si>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</si>
  <si>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</si>
  <si>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</si>
  <si>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</si>
  <si>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</si>
  <si>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</si>
  <si>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</si>
  <si>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</si>
  <si>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</si>
  <si>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</si>
  <si>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</si>
  <si>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</si>
  <si>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</si>
  <si>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</si>
  <si>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</si>
  <si>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</si>
  <si>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</si>
  <si>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</si>
  <si>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</si>
  <si>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</si>
  <si>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</si>
  <si>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</si>
  <si>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</si>
  <si>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</si>
  <si>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</si>
  <si>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</si>
  <si>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</si>
  <si>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</si>
  <si>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</si>
  <si>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</si>
  <si>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</si>
  <si>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</si>
  <si>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</si>
  <si>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</si>
  <si>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</si>
  <si>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</si>
  <si>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</si>
  <si>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</si>
  <si>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</si>
  <si>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</si>
  <si>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</si>
  <si>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</si>
  <si>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</si>
  <si>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</si>
  <si>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</si>
  <si>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</si>
  <si>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</si>
  <si>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</si>
  <si>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</si>
  <si>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</si>
  <si>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</si>
  <si>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</si>
  <si>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</si>
  <si>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</si>
  <si>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</si>
  <si>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</si>
  <si>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</si>
  <si>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</si>
  <si>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</si>
  <si>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</si>
  <si>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</si>
  <si>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</si>
  <si>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</si>
  <si>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</si>
  <si>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</si>
  <si>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</si>
  <si>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</si>
  <si>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</si>
  <si>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</si>
  <si>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</si>
  <si>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</si>
  <si>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</si>
  <si>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</si>
  <si>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</si>
  <si>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</si>
  <si>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</si>
  <si>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</si>
  <si>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</si>
  <si>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</si>
  <si>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</si>
  <si>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</si>
  <si>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</si>
  <si>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</si>
  <si>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</si>
  <si>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</si>
  <si>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</si>
  <si>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</si>
  <si>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</si>
  <si>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</si>
  <si>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</si>
  <si>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</si>
  <si>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</si>
  <si>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</si>
  <si>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</si>
  <si>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</si>
  <si>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</si>
  <si>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</si>
  <si>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</si>
  <si>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</si>
  <si>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</si>
  <si>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</si>
  <si>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</si>
  <si>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</si>
  <si>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</si>
  <si>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</si>
  <si>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</si>
  <si>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</si>
  <si>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</si>
  <si>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</si>
  <si>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</si>
  <si>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</si>
  <si>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</si>
  <si>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</si>
  <si>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</si>
  <si>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</si>
  <si>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</si>
  <si>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</si>
  <si>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</si>
  <si>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</si>
  <si>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</si>
  <si>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</si>
  <si>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</si>
  <si>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</si>
  <si>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</si>
  <si>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</si>
  <si>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</si>
  <si>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</si>
  <si>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</si>
  <si>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</si>
  <si>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</si>
  <si>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</si>
  <si>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</si>
  <si>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</si>
  <si>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</si>
  <si>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</si>
  <si>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</si>
  <si>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</si>
  <si>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</si>
  <si>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</si>
  <si>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</si>
  <si>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</si>
  <si>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</si>
  <si>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</si>
  <si>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</si>
  <si>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</si>
  <si>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</si>
  <si>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</si>
  <si>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</si>
  <si>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</si>
  <si>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</si>
  <si>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</si>
  <si>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</si>
  <si>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</si>
  <si>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</si>
  <si>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</si>
  <si>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</si>
  <si>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</si>
  <si>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</si>
  <si>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</si>
  <si>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</si>
  <si>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</si>
  <si>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</si>
  <si>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</si>
  <si>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</si>
  <si>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</si>
  <si>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</si>
  <si>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</si>
  <si>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</si>
  <si>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</si>
  <si>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</si>
  <si>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</si>
  <si>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</si>
  <si>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</si>
  <si>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</si>
  <si>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</si>
  <si>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</si>
  <si>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</si>
  <si>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</si>
  <si>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</si>
  <si>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</si>
  <si>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</si>
  <si>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</si>
  <si>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</si>
  <si>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</si>
  <si>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</si>
  <si>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</si>
  <si>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</si>
  <si>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</si>
  <si>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</si>
  <si>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</si>
  <si>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</si>
  <si>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</si>
  <si>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</si>
  <si>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</si>
  <si>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</si>
  <si>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</si>
  <si>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</si>
  <si>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</si>
  <si>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</si>
  <si>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</si>
  <si>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</si>
  <si>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</si>
  <si>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</si>
  <si>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</si>
  <si>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</si>
  <si>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</si>
  <si>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</si>
  <si>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</si>
  <si>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</si>
  <si>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</si>
  <si>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</si>
  <si>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</si>
  <si>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</si>
  <si>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</si>
  <si>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</si>
  <si>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</si>
  <si>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</si>
  <si>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</si>
  <si>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</si>
  <si>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</si>
  <si>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</si>
  <si>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</si>
  <si>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</si>
  <si>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</si>
  <si>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</si>
  <si>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</si>
  <si>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</si>
  <si>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</si>
  <si>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</si>
  <si>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</si>
  <si>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</si>
  <si>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</si>
  <si>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</si>
  <si>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</si>
  <si>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</si>
  <si>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</si>
  <si>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</si>
  <si>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</si>
  <si>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</si>
  <si>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</si>
  <si>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</si>
  <si>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</si>
  <si>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</si>
  <si>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</si>
  <si>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</si>
  <si>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</si>
  <si>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</si>
  <si>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</si>
  <si>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</si>
  <si>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</si>
  <si>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</si>
  <si>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</si>
  <si>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</si>
  <si>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</si>
  <si>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</si>
  <si>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</si>
  <si>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</si>
  <si>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</si>
  <si>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</si>
  <si>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</si>
  <si>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</si>
  <si>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</si>
  <si>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</si>
  <si>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</si>
  <si>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</si>
  <si>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</si>
  <si>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</si>
  <si>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</si>
  <si>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</si>
  <si>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</si>
  <si>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</si>
  <si>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</si>
  <si>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</si>
  <si>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</si>
  <si>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</si>
  <si>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</si>
  <si>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</si>
  <si>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</si>
  <si>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</si>
  <si>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</si>
  <si>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</si>
  <si>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</si>
  <si>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</si>
  <si>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</si>
  <si>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</si>
  <si>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</si>
  <si>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</si>
  <si>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</si>
  <si>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</si>
  <si>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</si>
  <si>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</si>
  <si>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</si>
  <si>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</si>
  <si>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</si>
  <si>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</si>
  <si>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</si>
  <si>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</si>
  <si>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</si>
  <si>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</si>
  <si>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</si>
  <si>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</si>
  <si>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</si>
  <si>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</si>
  <si>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</si>
  <si>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</si>
  <si>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</si>
  <si>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</si>
  <si>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</si>
  <si>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</si>
  <si>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</si>
  <si>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</si>
  <si>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</si>
  <si>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</si>
  <si>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</si>
  <si>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</si>
  <si>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</si>
  <si>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</si>
  <si>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</si>
  <si>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</si>
  <si>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</si>
  <si>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</si>
  <si>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</si>
  <si>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</si>
  <si>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</si>
  <si>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</si>
  <si>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</si>
  <si>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</si>
  <si>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</si>
  <si>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</si>
  <si>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</si>
  <si>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</si>
  <si>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</si>
  <si>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</si>
  <si>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</si>
  <si>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</si>
  <si>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</si>
  <si>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</si>
  <si>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</si>
  <si>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</si>
  <si>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</si>
  <si>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</si>
  <si>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</si>
  <si>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</si>
  <si>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</si>
  <si>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</si>
  <si>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</si>
  <si>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</si>
  <si>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</si>
  <si>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</si>
  <si>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</si>
  <si>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</si>
  <si>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</si>
  <si>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</si>
  <si>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</si>
  <si>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</si>
  <si>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</si>
  <si>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</si>
  <si>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</si>
  <si>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</si>
  <si>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</si>
  <si>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</si>
  <si>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</si>
  <si>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</si>
  <si>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</si>
  <si>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</si>
  <si>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</si>
  <si>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</si>
  <si>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</si>
  <si>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</si>
  <si>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</si>
  <si>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</si>
  <si>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</si>
  <si>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</si>
  <si>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</si>
  <si>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</si>
  <si>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</si>
  <si>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</si>
  <si>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</si>
  <si>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</si>
  <si>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</si>
  <si>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</si>
  <si>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</si>
  <si>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</si>
  <si>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</si>
  <si>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</si>
  <si>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</si>
  <si>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</si>
  <si>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</si>
  <si>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</si>
  <si>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</si>
  <si>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</si>
  <si>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</si>
  <si>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</si>
  <si>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</si>
  <si>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</si>
  <si>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</si>
  <si>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</si>
  <si>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</si>
  <si>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</si>
  <si>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</si>
  <si>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</si>
  <si>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</si>
  <si>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</si>
  <si>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</si>
  <si>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</si>
  <si>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</si>
  <si>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</si>
  <si>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</si>
  <si>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</si>
  <si>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</si>
  <si>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</si>
  <si>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</si>
  <si>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</si>
  <si>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</si>
  <si>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</si>
  <si>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</si>
  <si>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</si>
  <si>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</si>
  <si>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</si>
  <si>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</si>
  <si>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</si>
  <si>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</si>
  <si>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</si>
  <si>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</si>
  <si>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</si>
  <si>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</si>
  <si>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</si>
  <si>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</si>
  <si>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</si>
  <si>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</si>
  <si>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</si>
  <si>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</si>
  <si>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</si>
  <si>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</si>
  <si>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</si>
  <si>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</si>
  <si>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</si>
  <si>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</si>
  <si>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</si>
  <si>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</si>
  <si>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</si>
  <si>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</si>
  <si>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</si>
  <si>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</si>
  <si>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</si>
  <si>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</si>
  <si>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</si>
  <si>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</si>
  <si>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</si>
  <si>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</si>
  <si>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</si>
  <si>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</si>
  <si>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</si>
  <si>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</si>
  <si>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</si>
  <si>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</si>
  <si>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</si>
  <si>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</si>
  <si>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</si>
  <si>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</si>
  <si>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</si>
  <si>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</si>
  <si>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</si>
  <si>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</si>
  <si>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</si>
  <si>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</si>
  <si>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</si>
  <si>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</si>
  <si>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</si>
  <si>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</si>
  <si>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</si>
  <si>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</si>
  <si>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</si>
  <si>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</si>
  <si>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</si>
  <si>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</si>
  <si>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</si>
  <si>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</si>
  <si>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</si>
  <si>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</si>
  <si>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</si>
  <si>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</si>
  <si>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</si>
  <si>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</si>
  <si>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</si>
  <si>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</si>
  <si>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</si>
  <si>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</si>
  <si>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</si>
  <si>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</si>
  <si>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</si>
  <si>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</si>
  <si>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</si>
  <si>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</si>
  <si>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</si>
  <si>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</si>
  <si>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</si>
  <si>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</si>
  <si>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</si>
  <si>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</si>
  <si>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</si>
  <si>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</si>
  <si>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</si>
  <si>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</si>
  <si>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</si>
  <si>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</si>
  <si>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</si>
  <si>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</si>
  <si>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</si>
  <si>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</si>
  <si>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</si>
  <si>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</si>
  <si>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</si>
  <si>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</si>
  <si>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</si>
  <si>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</si>
  <si>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</si>
  <si>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</si>
  <si>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</si>
  <si>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</si>
  <si>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</si>
  <si>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</si>
  <si>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</si>
  <si>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</si>
  <si>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</si>
  <si>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</si>
  <si>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</si>
  <si>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</si>
  <si>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</si>
  <si>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</si>
  <si>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</si>
  <si>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</si>
  <si>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</si>
  <si>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</si>
  <si>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</si>
  <si>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</si>
  <si>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</si>
  <si>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</si>
  <si>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</si>
  <si>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</si>
  <si>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</si>
  <si>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</si>
  <si>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</si>
  <si>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</si>
  <si>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</si>
  <si>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</si>
  <si>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</si>
  <si>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</si>
  <si>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</si>
  <si>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</si>
  <si>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</si>
  <si>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</si>
  <si>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</si>
  <si>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</si>
  <si>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</si>
  <si>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</si>
  <si>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</si>
  <si>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</si>
  <si>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</si>
  <si>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</si>
  <si>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</si>
  <si>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</si>
  <si>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</si>
  <si>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</si>
  <si>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</si>
  <si>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</si>
  <si>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</si>
  <si>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</si>
  <si>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</si>
  <si>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</si>
  <si>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</si>
  <si>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</si>
  <si>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</si>
  <si>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</si>
  <si>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</si>
  <si>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</si>
  <si>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</si>
  <si>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</si>
  <si>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</si>
  <si>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</si>
  <si>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</si>
  <si>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</si>
  <si>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</si>
  <si>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</si>
  <si>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</si>
  <si>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</si>
  <si>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</si>
  <si>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</si>
  <si>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</si>
  <si>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</si>
  <si>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</si>
  <si>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</si>
  <si>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</si>
  <si>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</si>
  <si>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</si>
  <si>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</si>
  <si>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</si>
  <si>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</si>
  <si>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</si>
  <si>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</si>
  <si>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</si>
  <si>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</si>
  <si>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</si>
  <si>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</si>
  <si>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</si>
  <si>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</si>
  <si>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</si>
  <si>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</si>
  <si>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</si>
  <si>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</si>
  <si>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</si>
  <si>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</si>
  <si>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</si>
  <si>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</si>
  <si>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</si>
  <si>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</si>
  <si>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</si>
  <si>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</si>
  <si>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</si>
  <si>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</si>
  <si>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</si>
  <si>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</si>
  <si>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</si>
  <si>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</si>
  <si>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</si>
  <si>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</si>
  <si>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</si>
  <si>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</si>
  <si>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</si>
  <si>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</si>
  <si>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</si>
  <si>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</si>
  <si>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</si>
  <si>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</si>
  <si>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</si>
  <si>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</si>
  <si>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</si>
  <si>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</si>
  <si>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</si>
  <si>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</si>
  <si>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</si>
  <si>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</si>
  <si>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</si>
  <si>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</si>
  <si>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</si>
  <si>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</si>
  <si>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</si>
  <si>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</si>
  <si>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</si>
  <si>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</si>
  <si>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</si>
  <si>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</si>
  <si>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</si>
  <si>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</si>
  <si>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</si>
  <si>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</si>
  <si>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</si>
  <si>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</si>
  <si>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</si>
  <si>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</si>
  <si>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</si>
  <si>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</si>
  <si>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</si>
  <si>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</si>
  <si>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</si>
  <si>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</si>
  <si>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</si>
  <si>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</si>
  <si>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</si>
  <si>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</si>
  <si>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</si>
  <si>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</si>
  <si>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</si>
  <si>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</si>
  <si>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</si>
  <si>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</si>
  <si>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</si>
  <si>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</si>
  <si>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</si>
  <si>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</si>
  <si>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</si>
  <si>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</si>
  <si>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</si>
  <si>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</si>
  <si>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</si>
  <si>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</si>
  <si>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</si>
  <si>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</si>
  <si>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</si>
  <si>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</si>
  <si>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</si>
  <si>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</si>
  <si>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</si>
  <si>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</si>
  <si>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</si>
  <si>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</si>
  <si>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</si>
  <si>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</si>
  <si>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</si>
  <si>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</si>
  <si>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</si>
  <si>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</si>
  <si>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</si>
  <si>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</si>
  <si>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</si>
  <si>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</si>
  <si>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</si>
  <si>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</si>
  <si>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</si>
  <si>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</si>
  <si>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</si>
  <si>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</si>
  <si>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</si>
  <si>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</si>
  <si>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</si>
  <si>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</si>
  <si>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</si>
  <si>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</si>
  <si>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</si>
  <si>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</si>
  <si>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</si>
  <si>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</si>
  <si>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</si>
  <si>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</si>
  <si>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</si>
  <si>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</si>
  <si>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</si>
  <si>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</si>
  <si>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</si>
  <si>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</si>
  <si>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</si>
  <si>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</si>
  <si>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</si>
  <si>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</si>
  <si>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</si>
  <si>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</si>
  <si>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</si>
  <si>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</si>
  <si>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</si>
  <si>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</si>
  <si>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</si>
  <si>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</si>
  <si>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</si>
  <si>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</si>
  <si>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</si>
  <si>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</si>
  <si>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</si>
  <si>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</si>
  <si>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</si>
  <si>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</si>
  <si>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</si>
  <si>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</si>
  <si>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</si>
  <si>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</si>
  <si>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</si>
  <si>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</si>
  <si>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</si>
  <si>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</si>
  <si>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</si>
  <si>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</si>
  <si>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</si>
  <si>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</si>
  <si>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</si>
  <si>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</si>
  <si>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</si>
  <si>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</si>
  <si>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</si>
  <si>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</si>
  <si>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</si>
  <si>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</si>
  <si>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</si>
  <si>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</si>
  <si>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</si>
  <si>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</si>
  <si>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</si>
  <si>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</si>
  <si>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</si>
  <si>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</si>
  <si>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</si>
  <si>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</si>
  <si>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</si>
  <si>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</si>
  <si>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</si>
  <si>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</si>
  <si>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</si>
  <si>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</si>
  <si>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</si>
  <si>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</si>
  <si>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</si>
  <si>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</si>
  <si>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</si>
  <si>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</si>
  <si>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</si>
  <si>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</si>
  <si>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</si>
  <si>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</si>
  <si>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</si>
  <si>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</si>
  <si>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</si>
  <si>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</si>
  <si>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</si>
  <si>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</si>
  <si>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</si>
  <si>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</si>
  <si>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</si>
  <si>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</si>
  <si>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</si>
  <si>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</si>
  <si>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</si>
  <si>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</si>
  <si>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</si>
  <si>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</si>
  <si>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</si>
  <si>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</si>
  <si>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</si>
  <si>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</si>
  <si>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</si>
  <si>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</si>
  <si>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</si>
  <si>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</si>
  <si>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</si>
  <si>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</si>
  <si>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</si>
  <si>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</si>
  <si>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</si>
  <si>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</si>
  <si>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</si>
  <si>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</si>
  <si>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</si>
  <si>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</si>
  <si>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</si>
  <si>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</si>
  <si>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</si>
  <si>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</si>
  <si>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</si>
  <si>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</si>
  <si>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</si>
  <si>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</si>
  <si>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</si>
  <si>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</si>
  <si>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</si>
  <si>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</si>
  <si>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</si>
  <si>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</si>
  <si>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</si>
  <si>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</si>
  <si>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</si>
  <si>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</si>
  <si>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</si>
  <si>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</si>
  <si>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</si>
  <si>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</si>
  <si>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</si>
  <si>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</si>
  <si>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</si>
  <si>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</si>
  <si>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</si>
  <si>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</si>
  <si>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</si>
  <si>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</si>
  <si>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</si>
  <si>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</si>
  <si>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</si>
  <si>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</si>
  <si>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</si>
  <si>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</si>
  <si>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</si>
  <si>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</si>
  <si>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</si>
  <si>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</si>
  <si>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</si>
  <si>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</si>
  <si>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</si>
  <si>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</si>
  <si>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</si>
  <si>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</si>
  <si>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</si>
  <si>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</si>
  <si>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</si>
  <si>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</si>
  <si>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</si>
  <si>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</si>
  <si>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</si>
  <si>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</si>
  <si>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</si>
  <si>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</si>
  <si>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</si>
  <si>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</si>
  <si>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</si>
  <si>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</si>
  <si>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</si>
  <si>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</si>
  <si>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</si>
  <si>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</si>
  <si>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</si>
  <si>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</si>
  <si>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</si>
  <si>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</si>
  <si>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</si>
  <si>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</si>
  <si>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</si>
  <si>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</si>
  <si>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</si>
  <si>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</si>
  <si>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</si>
  <si>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</si>
  <si>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</si>
  <si>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</si>
  <si>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</si>
  <si>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</si>
  <si>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</si>
  <si>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</si>
  <si>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</si>
  <si>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</si>
  <si>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</si>
  <si>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</si>
  <si>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</si>
  <si>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</si>
  <si>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</si>
  <si>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</si>
  <si>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</si>
  <si>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</si>
  <si>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</si>
  <si>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</si>
  <si>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</si>
  <si>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</si>
  <si>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</si>
  <si>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</si>
  <si>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</si>
  <si>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</si>
  <si>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</si>
  <si>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</si>
  <si>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</si>
  <si>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</si>
  <si>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</si>
  <si>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</si>
  <si>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</si>
  <si>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</si>
  <si>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</si>
  <si>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</si>
  <si>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</si>
  <si>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</si>
  <si>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</si>
  <si>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</si>
  <si>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</si>
  <si>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</si>
  <si>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</si>
  <si>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</si>
  <si>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</si>
  <si>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</si>
  <si>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</si>
  <si>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</si>
  <si>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</si>
  <si>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</si>
  <si>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</si>
  <si>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</si>
  <si>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</si>
  <si>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</si>
  <si>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</si>
  <si>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</si>
  <si>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</si>
  <si>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</si>
  <si>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</si>
  <si>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</si>
  <si>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</si>
  <si>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</si>
  <si>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</si>
  <si>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</si>
  <si>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</si>
  <si>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</si>
  <si>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</si>
  <si>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</si>
  <si>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</si>
  <si>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</si>
  <si>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</si>
  <si>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</si>
  <si>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</si>
  <si>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</si>
  <si>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</si>
  <si>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</si>
  <si>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</si>
  <si>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</si>
  <si>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</si>
  <si>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</si>
  <si>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</si>
  <si>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</si>
  <si>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</si>
  <si>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</si>
  <si>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</si>
  <si>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</si>
  <si>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</si>
  <si>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</si>
  <si>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</si>
  <si>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</si>
  <si>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</si>
  <si>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</si>
  <si>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</si>
  <si>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</si>
  <si>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</si>
  <si>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</si>
  <si>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</si>
  <si>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</si>
  <si>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</si>
  <si>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</si>
  <si>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</si>
  <si>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</si>
  <si>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</si>
  <si>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</si>
  <si>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</si>
  <si>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</si>
  <si>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</si>
  <si>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</si>
  <si>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</si>
  <si>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</si>
  <si>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</si>
  <si>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</si>
  <si>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</si>
  <si>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</si>
  <si>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</si>
  <si>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</si>
  <si>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</si>
  <si>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</si>
  <si>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</si>
  <si>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</si>
  <si>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</si>
  <si>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</si>
  <si>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</si>
  <si>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</si>
  <si>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</si>
  <si>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</si>
  <si>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</si>
  <si>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</si>
  <si>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</si>
  <si>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</si>
  <si>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</si>
  <si>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</si>
  <si>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</si>
  <si>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</si>
  <si>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</si>
  <si>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</si>
  <si>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</si>
  <si>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</si>
  <si>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</si>
  <si>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</si>
  <si>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</si>
  <si>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</si>
  <si>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</si>
  <si>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</si>
  <si>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</si>
  <si>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</si>
  <si>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</si>
  <si>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</si>
  <si>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</si>
  <si>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</si>
  <si>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</si>
  <si>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</si>
  <si>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</si>
  <si>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</si>
  <si>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</si>
  <si>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</si>
  <si>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</si>
  <si>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</si>
  <si>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</si>
  <si>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</si>
  <si>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</si>
  <si>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</si>
  <si>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</si>
  <si>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</si>
  <si>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</si>
  <si>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</si>
  <si>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</si>
  <si>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</si>
  <si>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</si>
  <si>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</si>
  <si>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</si>
  <si>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</si>
  <si>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</si>
  <si>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</si>
  <si>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</si>
  <si>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</si>
  <si>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</si>
  <si>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</si>
  <si>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</si>
  <si>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</si>
  <si>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</si>
  <si>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</si>
  <si>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</si>
  <si>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</si>
  <si>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</si>
  <si>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</si>
  <si>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</si>
  <si>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</si>
  <si>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</si>
  <si>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</si>
  <si>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</si>
  <si>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</si>
  <si>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</si>
  <si>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</si>
  <si>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</si>
  <si>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</si>
  <si>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</si>
  <si>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</si>
  <si>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</si>
  <si>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</si>
  <si>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</si>
  <si>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</si>
  <si>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</si>
  <si>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</si>
  <si>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</si>
  <si>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</si>
  <si>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</si>
  <si>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</si>
  <si>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</si>
  <si>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</si>
  <si>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</si>
  <si>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</si>
  <si>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</si>
  <si>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</si>
  <si>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</si>
  <si>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</si>
  <si>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</si>
  <si>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</si>
  <si>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</si>
  <si>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</si>
  <si>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</si>
  <si>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</si>
  <si>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</si>
  <si>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</si>
  <si>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</si>
  <si>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</si>
  <si>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</si>
  <si>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</si>
  <si>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</si>
  <si>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</si>
  <si>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</si>
  <si>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</si>
  <si>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</si>
  <si>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</si>
  <si>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</si>
  <si>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</si>
  <si>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</si>
  <si>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</si>
  <si>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</si>
  <si>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</si>
  <si>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</si>
  <si>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</si>
  <si>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</si>
  <si>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</si>
  <si>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</si>
  <si>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</si>
  <si>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</si>
  <si>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</si>
  <si>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</si>
  <si>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</si>
  <si>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</si>
  <si>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</si>
  <si>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</si>
  <si>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</si>
  <si>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</si>
  <si>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</si>
  <si>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</si>
  <si>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</si>
  <si>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</si>
  <si>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</si>
  <si>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</si>
  <si>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</si>
  <si>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</si>
  <si>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</si>
  <si>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</si>
  <si>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</si>
  <si>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</si>
  <si>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</si>
  <si>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</si>
  <si>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</si>
  <si>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</si>
  <si>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</si>
  <si>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</si>
  <si>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</si>
  <si>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</si>
  <si>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</si>
  <si>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</si>
  <si>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</si>
  <si>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</si>
  <si>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</si>
  <si>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</si>
  <si>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</si>
  <si>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</si>
  <si>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</si>
  <si>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</si>
  <si>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</si>
  <si>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</si>
  <si>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</si>
  <si>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</si>
  <si>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</si>
  <si>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</si>
  <si>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</si>
  <si>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</si>
  <si>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</si>
  <si>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</si>
  <si>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</si>
  <si>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</si>
  <si>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</si>
  <si>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</si>
  <si>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</si>
  <si>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</si>
  <si>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</si>
  <si>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</si>
  <si>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</si>
  <si>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</si>
  <si>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</si>
  <si>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</si>
  <si>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</si>
  <si>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</si>
  <si>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</si>
  <si>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</si>
  <si>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</si>
  <si>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</si>
  <si>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</si>
  <si>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</si>
  <si>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</si>
  <si>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</si>
  <si>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</si>
  <si>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</si>
  <si>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</si>
  <si>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</si>
  <si>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</si>
  <si>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</si>
  <si>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</si>
  <si>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</si>
  <si>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</si>
  <si>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</si>
  <si>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</si>
  <si>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</si>
  <si>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</si>
  <si>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</si>
  <si>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</si>
  <si>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</si>
  <si>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</si>
  <si>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</si>
  <si>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</si>
  <si>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</si>
  <si>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</si>
  <si>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</si>
  <si>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</si>
  <si>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</si>
  <si>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</si>
  <si>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</si>
  <si>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</si>
  <si>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</si>
  <si>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</si>
  <si>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</si>
  <si>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</si>
  <si>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</si>
  <si>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</si>
  <si>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</si>
  <si>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</si>
  <si>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</si>
  <si>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</si>
  <si>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</si>
  <si>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</si>
  <si>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</si>
  <si>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</si>
  <si>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</si>
  <si>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</si>
  <si>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</si>
  <si>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</si>
  <si>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</si>
  <si>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</si>
  <si>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</si>
  <si>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</si>
  <si>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</si>
  <si>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</si>
  <si>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</si>
  <si>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</si>
  <si>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</si>
  <si>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</si>
  <si>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</si>
  <si>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</si>
  <si>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</si>
  <si>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</si>
  <si>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</si>
  <si>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</si>
  <si>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</si>
  <si>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</si>
  <si>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</si>
  <si>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</si>
  <si>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</si>
  <si>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</si>
  <si>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</si>
  <si>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</si>
  <si>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</si>
  <si>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</si>
  <si>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</si>
  <si>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</si>
  <si>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</si>
  <si>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</si>
  <si>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</si>
  <si>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</si>
  <si>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</si>
  <si>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</si>
  <si>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</si>
  <si>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</si>
  <si>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</si>
  <si>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</si>
  <si>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</si>
  <si>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</si>
  <si>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</si>
  <si>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</si>
  <si>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</si>
  <si>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</si>
  <si>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</si>
  <si>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</si>
  <si>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</si>
  <si>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</si>
  <si>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</si>
  <si>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</si>
  <si>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</si>
  <si>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</si>
  <si>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</si>
  <si>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</si>
  <si>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</si>
  <si>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</si>
  <si>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</si>
  <si>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</si>
  <si>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</si>
  <si>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</si>
  <si>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</si>
  <si>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</si>
  <si>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</si>
  <si>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</si>
  <si>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</si>
  <si>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</si>
  <si>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</si>
  <si>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</si>
  <si>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</si>
  <si>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</si>
  <si>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</si>
  <si>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</si>
  <si>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</si>
  <si>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</si>
  <si>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</si>
  <si>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</si>
  <si>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</si>
  <si>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</si>
  <si>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</si>
  <si>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</si>
  <si>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</si>
  <si>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</si>
  <si>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</si>
  <si>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</si>
  <si>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</si>
  <si>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</si>
  <si>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</si>
  <si>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</si>
  <si>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</si>
  <si>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</si>
  <si>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</si>
  <si>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</si>
  <si>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</si>
  <si>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</si>
  <si>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</si>
  <si>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</si>
  <si>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</si>
  <si>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</si>
  <si>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</si>
  <si>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</si>
  <si>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</si>
  <si>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</si>
  <si>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</si>
  <si>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</si>
  <si>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</si>
  <si>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</si>
  <si>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</si>
  <si>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</si>
  <si>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</si>
  <si>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</si>
  <si>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</si>
  <si>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</si>
  <si>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</si>
  <si>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</si>
  <si>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</si>
  <si>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</si>
  <si>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</si>
  <si>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</si>
  <si>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</si>
  <si>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</si>
  <si>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</si>
  <si>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</si>
  <si>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</si>
  <si>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</si>
  <si>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</si>
  <si>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</si>
  <si>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</si>
  <si>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</si>
  <si>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</si>
  <si>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</si>
  <si>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</si>
  <si>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</si>
  <si>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</si>
  <si>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</si>
  <si>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</si>
  <si>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</si>
  <si>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</si>
  <si>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</si>
  <si>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</si>
  <si>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</si>
  <si>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</si>
  <si>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</si>
  <si>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</si>
  <si>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</si>
  <si>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</si>
  <si>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</si>
  <si>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</si>
  <si>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</si>
  <si>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</si>
  <si>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</si>
  <si>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</si>
  <si>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</si>
  <si>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</si>
  <si>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</si>
  <si>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</si>
  <si>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</si>
  <si>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</si>
  <si>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</si>
  <si>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</si>
  <si>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</si>
  <si>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</si>
  <si>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</si>
  <si>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</si>
  <si>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</si>
  <si>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</si>
  <si>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</si>
  <si>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</si>
  <si>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</si>
  <si>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</si>
  <si>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</si>
  <si>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</si>
  <si>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</si>
  <si>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</si>
  <si>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</si>
  <si>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</si>
  <si>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</si>
  <si>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</si>
  <si>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</si>
  <si>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</si>
  <si>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</si>
  <si>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</si>
  <si>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</si>
  <si>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</si>
  <si>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</si>
  <si>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</si>
  <si>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</si>
  <si>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</si>
  <si>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</si>
  <si>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</si>
  <si>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</si>
  <si>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</si>
  <si>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</si>
  <si>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</si>
  <si>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</si>
  <si>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</si>
  <si>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</si>
  <si>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</si>
  <si>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</si>
  <si>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</si>
  <si>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</si>
  <si>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</si>
  <si>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</si>
  <si>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</si>
  <si>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</si>
  <si>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</si>
  <si>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</si>
  <si>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</si>
  <si>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</si>
  <si>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</si>
  <si>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</si>
  <si>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</si>
  <si>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</si>
  <si>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</si>
  <si>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</si>
  <si>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</si>
  <si>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</si>
  <si>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</si>
  <si>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</si>
  <si>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</si>
  <si>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</si>
  <si>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</si>
  <si>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</si>
  <si>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</si>
  <si>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</si>
  <si>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</si>
  <si>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</si>
  <si>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</si>
  <si>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</si>
  <si>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</si>
  <si>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</si>
  <si>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</si>
  <si>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</si>
  <si>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</si>
  <si>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</si>
  <si>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</si>
  <si>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</si>
  <si>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</si>
  <si>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</si>
  <si>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</si>
  <si>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</si>
  <si>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</si>
  <si>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</si>
  <si>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</si>
  <si>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</si>
  <si>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</si>
  <si>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</si>
  <si>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</si>
  <si>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</si>
  <si>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</si>
  <si>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</si>
  <si>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</si>
  <si>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</si>
  <si>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</si>
  <si>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</si>
  <si>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</si>
  <si>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</si>
  <si>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</si>
  <si>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</si>
  <si>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</si>
  <si>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</si>
  <si>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</si>
  <si>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</si>
  <si>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</si>
  <si>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</si>
  <si>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</si>
  <si>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</si>
  <si>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</si>
  <si>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</si>
  <si>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</si>
  <si>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</si>
  <si>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</si>
  <si>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</si>
  <si>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</si>
  <si>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</si>
  <si>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</si>
  <si>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</si>
  <si>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</si>
  <si>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</si>
  <si>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</si>
  <si>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</si>
  <si>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</si>
  <si>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</si>
  <si>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</si>
  <si>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</si>
  <si>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</si>
  <si>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</si>
  <si>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</si>
  <si>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</si>
  <si>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</si>
  <si>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</si>
  <si>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</si>
  <si>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</si>
  <si>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</si>
  <si>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</si>
  <si>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</si>
  <si>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</si>
  <si>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</si>
  <si>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</si>
  <si>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</si>
  <si>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</si>
  <si>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</si>
  <si>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</si>
  <si>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</si>
  <si>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</si>
  <si>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</si>
  <si>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</si>
  <si>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</si>
  <si>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</si>
  <si>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</si>
  <si>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</si>
  <si>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</si>
  <si>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</si>
  <si>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</si>
  <si>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</si>
  <si>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</si>
  <si>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</si>
  <si>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</si>
  <si>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</si>
  <si>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</si>
  <si>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</si>
  <si>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</si>
  <si>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</si>
  <si>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</si>
  <si>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</si>
  <si>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</si>
  <si>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</si>
  <si>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</si>
  <si>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</si>
  <si>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</si>
  <si>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</si>
  <si>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</si>
  <si>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</si>
  <si>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</si>
  <si>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</si>
  <si>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</si>
  <si>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</si>
  <si>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</si>
  <si>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</si>
  <si>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</si>
  <si>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</si>
  <si>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</si>
  <si>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</si>
  <si>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</si>
  <si>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</si>
  <si>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</si>
  <si>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</si>
  <si>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</si>
  <si>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</si>
  <si>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</si>
  <si>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</si>
  <si>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</si>
  <si>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</si>
  <si>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</si>
  <si>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</si>
  <si>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</si>
  <si>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</si>
  <si>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</si>
  <si>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</si>
  <si>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</si>
  <si>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</si>
  <si>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</si>
  <si>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</si>
  <si>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</si>
  <si>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</si>
  <si>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</si>
  <si>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</si>
  <si>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</si>
  <si>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</si>
  <si>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</si>
  <si>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</si>
  <si>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</si>
  <si>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</si>
  <si>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</si>
  <si>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</si>
  <si>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</si>
  <si>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</si>
  <si>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</si>
  <si>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</si>
  <si>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</si>
  <si>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</si>
  <si>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</si>
  <si>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</si>
  <si>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</si>
  <si>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</si>
  <si>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</si>
  <si>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</si>
  <si>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</si>
  <si>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</si>
  <si>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</si>
  <si>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</si>
  <si>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</si>
  <si>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</si>
  <si>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</si>
  <si>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</si>
  <si>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</si>
  <si>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</si>
  <si>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</si>
  <si>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</si>
  <si>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</si>
  <si>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</si>
  <si>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</si>
  <si>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</si>
  <si>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</si>
  <si>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</si>
  <si>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</si>
  <si>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</si>
  <si>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</si>
  <si>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</si>
  <si>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</si>
  <si>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</si>
  <si>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</si>
  <si>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</si>
  <si>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</si>
  <si>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</si>
  <si>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</si>
  <si>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</si>
  <si>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</si>
  <si>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</si>
  <si>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</si>
  <si>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</si>
  <si>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</si>
  <si>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</si>
  <si>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</si>
  <si>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</si>
  <si>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</si>
  <si>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</si>
  <si>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</si>
  <si>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</si>
  <si>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</si>
  <si>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</si>
  <si>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</si>
  <si>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</si>
  <si>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</si>
  <si>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</si>
  <si>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</si>
  <si>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</si>
  <si>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</si>
  <si>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</si>
  <si>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</si>
  <si>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</si>
  <si>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</si>
  <si>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</si>
  <si>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</si>
  <si>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</si>
  <si>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</si>
  <si>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</si>
  <si>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</si>
  <si>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</si>
  <si>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</si>
  <si>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</si>
  <si>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</si>
  <si>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</si>
  <si>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</si>
  <si>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</si>
  <si>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</si>
  <si>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</si>
  <si>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</si>
  <si>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</si>
  <si>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</si>
  <si>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</si>
  <si>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</si>
  <si>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</si>
  <si>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</si>
  <si>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</si>
  <si>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</si>
  <si>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</si>
  <si>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</si>
  <si>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</si>
  <si>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</si>
  <si>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</si>
  <si>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</si>
  <si>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</si>
  <si>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</si>
  <si>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</si>
  <si>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</si>
  <si>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</si>
  <si>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</si>
  <si>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</si>
  <si>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</si>
  <si>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</si>
  <si>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</si>
  <si>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</si>
  <si>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</si>
  <si>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</si>
  <si>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</si>
  <si>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</si>
  <si>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</si>
  <si>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</si>
  <si>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</si>
  <si>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</si>
  <si>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</si>
  <si>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</si>
  <si>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</si>
  <si>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</si>
  <si>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</si>
  <si>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</si>
  <si>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</si>
  <si>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</si>
  <si>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</si>
  <si>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</si>
  <si>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</si>
  <si>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</si>
  <si>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</si>
  <si>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</si>
  <si>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</si>
  <si>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</si>
  <si>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</si>
  <si>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</si>
  <si>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</si>
  <si>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</si>
  <si>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</si>
  <si>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</si>
  <si>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</si>
  <si>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</si>
  <si>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</si>
  <si>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</si>
  <si>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</si>
  <si>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</si>
  <si>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</si>
  <si>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</si>
  <si>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</si>
  <si>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</si>
  <si>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</si>
  <si>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</si>
  <si>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</si>
  <si>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</si>
  <si>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</si>
  <si>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</si>
  <si>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</si>
  <si>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</si>
  <si>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</si>
  <si>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</si>
  <si>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</si>
  <si>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</si>
  <si>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</si>
  <si>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</si>
  <si>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</si>
  <si>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</si>
  <si>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</si>
  <si>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</si>
  <si>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</si>
  <si>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</si>
  <si>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</si>
  <si>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</si>
  <si>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</si>
  <si>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</si>
  <si>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</si>
  <si>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</si>
  <si>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</si>
  <si>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</si>
  <si>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</si>
  <si>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</si>
  <si>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</si>
  <si>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</si>
  <si>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</si>
  <si>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</si>
  <si>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</si>
  <si>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</si>
  <si>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</si>
  <si>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</si>
  <si>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</si>
  <si>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</si>
  <si>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</si>
  <si>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</si>
  <si>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</si>
  <si>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</si>
  <si>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</si>
  <si>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</si>
  <si>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</si>
  <si>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</si>
  <si>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</si>
  <si>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</si>
  <si>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</si>
  <si>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</si>
  <si>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</si>
  <si>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</si>
  <si>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</si>
  <si>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</si>
  <si>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</si>
  <si>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</si>
  <si>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</si>
  <si>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</si>
  <si>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</si>
  <si>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</si>
  <si>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</si>
  <si>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</si>
  <si>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</si>
  <si>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</si>
  <si>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</si>
  <si>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</si>
  <si>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</si>
  <si>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</si>
  <si>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</si>
  <si>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</si>
  <si>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</si>
  <si>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</si>
  <si>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</si>
  <si>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</si>
  <si>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</si>
  <si>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</si>
  <si>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</si>
  <si>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</si>
  <si>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</si>
  <si>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</si>
  <si>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</si>
  <si>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</si>
  <si>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</si>
  <si>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</si>
  <si>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</si>
  <si>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</si>
  <si>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</si>
  <si>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</si>
  <si>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</si>
  <si>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</si>
  <si>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</si>
  <si>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</si>
  <si>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</si>
  <si>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</si>
  <si>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</si>
  <si>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</si>
  <si>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</si>
  <si>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</si>
  <si>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</si>
  <si>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</si>
  <si>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</si>
  <si>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</si>
  <si>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</si>
  <si>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</si>
  <si>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</si>
  <si>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</si>
  <si>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</si>
  <si>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</si>
  <si>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</si>
  <si>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</si>
  <si>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</si>
  <si>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</si>
  <si>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</si>
  <si>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</si>
  <si>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</si>
  <si>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</si>
  <si>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</si>
  <si>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</si>
  <si>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</si>
  <si>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</si>
  <si>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</si>
  <si>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</si>
  <si>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</si>
  <si>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</si>
  <si>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</si>
  <si>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</si>
  <si>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</si>
  <si>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</si>
  <si>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</si>
  <si>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</si>
  <si>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</si>
  <si>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</si>
  <si>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</si>
  <si>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</si>
  <si>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</si>
  <si>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</si>
  <si>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</si>
  <si>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</si>
  <si>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</si>
  <si>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</si>
  <si>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</si>
  <si>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</si>
  <si>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</si>
  <si>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</si>
  <si>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</si>
  <si>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</si>
  <si>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</si>
  <si>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</si>
  <si>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</si>
  <si>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</si>
  <si>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</si>
  <si>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</si>
  <si>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</si>
  <si>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</si>
  <si>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</si>
  <si>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</si>
  <si>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</si>
  <si>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</si>
  <si>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</si>
  <si>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</si>
  <si>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</si>
  <si>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</si>
  <si>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</si>
  <si>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</si>
  <si>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</si>
  <si>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</si>
  <si>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</si>
  <si>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</si>
  <si>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</si>
  <si>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</si>
  <si>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</si>
  <si>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</si>
  <si>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</si>
  <si>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</si>
  <si>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</si>
  <si>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</si>
  <si>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</si>
  <si>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</si>
  <si>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</si>
  <si>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</si>
  <si>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</si>
  <si>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</si>
  <si>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</si>
  <si>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</si>
  <si>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</si>
  <si>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</si>
  <si>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</si>
  <si>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</si>
  <si>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</si>
  <si>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</si>
  <si>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</si>
  <si>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</si>
  <si>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</si>
  <si>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</si>
  <si>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</si>
  <si>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</si>
  <si>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</si>
  <si>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</si>
  <si>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</si>
  <si>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</si>
  <si>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</si>
  <si>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</si>
  <si>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</si>
  <si>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</si>
  <si>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</si>
  <si>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</si>
  <si>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</si>
  <si>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</si>
  <si>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</si>
  <si>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</si>
  <si>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</si>
  <si>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</si>
  <si>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</si>
  <si>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</si>
  <si>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</si>
  <si>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</si>
  <si>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</si>
  <si>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</si>
  <si>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</si>
  <si>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</si>
  <si>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</si>
  <si>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</si>
  <si>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</si>
  <si>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</si>
  <si>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</si>
  <si>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</si>
  <si>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</si>
  <si>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</si>
  <si>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</si>
  <si>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</si>
  <si>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</si>
  <si>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</si>
  <si>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</si>
  <si>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</si>
  <si>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</si>
  <si>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</si>
  <si>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</si>
  <si>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</si>
  <si>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</si>
  <si>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</si>
  <si>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</si>
  <si>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</si>
  <si>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</si>
  <si>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</si>
  <si>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</si>
  <si>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</si>
  <si>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</si>
  <si>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</si>
  <si>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</si>
  <si>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</si>
  <si>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</si>
  <si>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</si>
  <si>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</si>
  <si>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</si>
  <si>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</si>
  <si>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</si>
  <si>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</si>
  <si>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</si>
  <si>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</si>
  <si>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</si>
  <si>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</si>
  <si>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</si>
  <si>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</si>
  <si>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</si>
  <si>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</si>
  <si>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</si>
  <si>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</si>
  <si>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</si>
  <si>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</si>
  <si>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</si>
  <si>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</si>
  <si>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</si>
  <si>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</si>
  <si>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</si>
  <si>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</si>
  <si>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</si>
  <si>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</si>
  <si>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</si>
  <si>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</si>
  <si>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</si>
  <si>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</si>
  <si>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</si>
  <si>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</si>
  <si>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</si>
  <si>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</si>
  <si>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</si>
  <si>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</si>
  <si>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</si>
  <si>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</si>
  <si>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</si>
  <si>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</si>
  <si>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</si>
  <si>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</si>
  <si>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</si>
  <si>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</si>
  <si>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</si>
  <si>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</si>
  <si>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</si>
  <si>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</si>
  <si>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</si>
  <si>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</si>
  <si>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</si>
  <si>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</si>
  <si>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</si>
  <si>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</si>
  <si>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</si>
  <si>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</si>
  <si>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</si>
  <si>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</si>
  <si>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</si>
  <si>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</si>
  <si>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</si>
  <si>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</si>
  <si>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</si>
  <si>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</si>
  <si>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</si>
  <si>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</si>
  <si>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</si>
  <si>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</si>
  <si>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</si>
  <si>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</si>
  <si>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</si>
  <si>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</si>
  <si>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</si>
  <si>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</si>
  <si>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</si>
  <si>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</si>
  <si>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</si>
  <si>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</si>
  <si>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</si>
  <si>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</si>
  <si>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</si>
  <si>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</si>
  <si>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</si>
  <si>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</si>
  <si>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</si>
  <si>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</si>
  <si>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</si>
  <si>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</si>
  <si>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</si>
  <si>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</si>
  <si>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</si>
  <si>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</si>
  <si>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</si>
  <si>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</si>
  <si>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</si>
  <si>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</si>
  <si>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</si>
  <si>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</si>
  <si>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</si>
  <si>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</si>
  <si>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</si>
  <si>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</si>
  <si>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</si>
  <si>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</si>
  <si>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</si>
  <si>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</si>
  <si>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</si>
  <si>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</si>
  <si>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</si>
  <si>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</si>
  <si>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</si>
  <si>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</si>
  <si>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</si>
  <si>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</si>
  <si>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</si>
  <si>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</si>
  <si>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</si>
  <si>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</si>
  <si>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</si>
  <si>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</si>
  <si>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</si>
  <si>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</si>
  <si>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</si>
  <si>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</si>
  <si>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</si>
  <si>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</si>
  <si>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</si>
  <si>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</si>
  <si>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</si>
  <si>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</si>
  <si>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</si>
  <si>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</si>
  <si>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</si>
  <si>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</si>
  <si>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</si>
  <si>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</si>
  <si>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</si>
  <si>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</si>
  <si>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</si>
  <si>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</si>
  <si>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</si>
  <si>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</si>
  <si>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</si>
  <si>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</si>
  <si>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</si>
  <si>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</si>
  <si>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</si>
  <si>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</si>
  <si>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</si>
  <si>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</si>
  <si>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</si>
  <si>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</si>
  <si>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</si>
  <si>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</si>
  <si>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</si>
  <si>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</si>
  <si>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</si>
  <si>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</si>
  <si>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</si>
  <si>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</si>
  <si>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</si>
  <si>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</si>
  <si>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</si>
  <si>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</si>
  <si>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</si>
  <si>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</si>
  <si>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</si>
  <si>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</si>
  <si>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</si>
  <si>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</si>
  <si>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</si>
  <si>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</si>
  <si>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</si>
  <si>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</si>
  <si>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</si>
  <si>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</si>
  <si>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</si>
  <si>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</si>
  <si>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</si>
  <si>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</si>
  <si>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</si>
  <si>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</si>
  <si>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</si>
  <si>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</si>
  <si>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</si>
  <si>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</si>
  <si>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</si>
  <si>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</si>
  <si>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</si>
  <si>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</si>
  <si>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</si>
  <si>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</si>
  <si>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</si>
  <si>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</si>
  <si>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</si>
  <si>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</si>
  <si>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</si>
  <si>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</si>
  <si>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</si>
  <si>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</si>
  <si>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</si>
  <si>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</si>
  <si>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</si>
  <si>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</si>
  <si>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</si>
  <si>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</si>
  <si>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</si>
  <si>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</si>
  <si>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</si>
  <si>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</si>
  <si>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</si>
  <si>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</si>
  <si>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</si>
  <si>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</si>
  <si>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</si>
  <si>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</si>
  <si>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</si>
  <si>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</si>
  <si>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</si>
  <si>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</si>
  <si>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</si>
  <si>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</si>
  <si>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</si>
  <si>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</si>
  <si>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</si>
  <si>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</si>
  <si>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</si>
  <si>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</si>
  <si>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</si>
  <si>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</si>
  <si>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</si>
  <si>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</si>
  <si>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</si>
  <si>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</si>
  <si>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</si>
  <si>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</si>
  <si>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</si>
  <si>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</si>
  <si>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</si>
  <si>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</si>
  <si>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</si>
  <si>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</si>
  <si>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</si>
  <si>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</si>
  <si>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</si>
  <si>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</si>
  <si>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</si>
  <si>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</si>
  <si>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</si>
  <si>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</si>
  <si>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</si>
  <si>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</si>
  <si>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</si>
  <si>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</si>
  <si>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</si>
  <si>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</si>
  <si>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</si>
  <si>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</si>
  <si>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</si>
  <si>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</si>
  <si>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</si>
  <si>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</si>
  <si>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</si>
  <si>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</si>
  <si>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</si>
  <si>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</si>
  <si>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</si>
  <si>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</si>
  <si>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</si>
  <si>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</si>
  <si>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</si>
  <si>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</si>
  <si>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</si>
  <si>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</si>
  <si>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</si>
  <si>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</si>
  <si>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</si>
  <si>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</si>
  <si>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</si>
  <si>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</si>
  <si>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</si>
  <si>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</si>
  <si>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</si>
  <si>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</si>
  <si>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</si>
  <si>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</si>
  <si>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</si>
  <si>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</si>
  <si>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</si>
  <si>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</si>
  <si>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</si>
  <si>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</si>
  <si>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</si>
  <si>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</si>
  <si>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</si>
  <si>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</si>
  <si>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</si>
  <si>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</si>
  <si>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</si>
  <si>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</si>
  <si>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</si>
  <si>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</si>
  <si>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</si>
  <si>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</si>
  <si>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</si>
  <si>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</si>
  <si>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</si>
  <si>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</si>
  <si>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</si>
  <si>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</si>
  <si>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</si>
  <si>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</si>
  <si>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</si>
  <si>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</si>
  <si>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</si>
  <si>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</si>
  <si>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</si>
  <si>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</si>
  <si>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</si>
  <si>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</si>
  <si>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</si>
  <si>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</si>
  <si>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</si>
  <si>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</si>
  <si>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</si>
  <si>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</si>
  <si>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</si>
  <si>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</si>
  <si>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</si>
  <si>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</si>
  <si>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</si>
  <si>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</si>
  <si>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</si>
  <si>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</si>
  <si>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</si>
  <si>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</si>
  <si>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</si>
  <si>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</si>
  <si>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</si>
  <si>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</si>
  <si>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</si>
  <si>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</si>
  <si>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</si>
  <si>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</si>
  <si>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</si>
  <si>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</si>
  <si>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</si>
  <si>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</si>
  <si>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</si>
  <si>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</si>
  <si>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</si>
  <si>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</si>
  <si>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</si>
  <si>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</si>
  <si>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</si>
  <si>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</si>
  <si>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</si>
  <si>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</si>
  <si>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</si>
  <si>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</si>
  <si>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</si>
  <si>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</si>
  <si>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</si>
  <si>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</si>
  <si>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</si>
  <si>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</si>
  <si>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</si>
  <si>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</si>
  <si>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</si>
  <si>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</si>
  <si>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</si>
  <si>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</si>
  <si>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</si>
  <si>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</si>
  <si>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</si>
  <si>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</si>
  <si>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</si>
  <si>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</si>
  <si>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</si>
  <si>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</si>
  <si>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</si>
  <si>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</si>
  <si>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</si>
  <si>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</si>
  <si>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</si>
  <si>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</si>
  <si>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</si>
  <si>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</si>
  <si>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</si>
  <si>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</si>
  <si>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</si>
  <si>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</si>
  <si>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</si>
  <si>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</si>
  <si>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</si>
  <si>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</si>
  <si>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</si>
  <si>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</si>
  <si>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</si>
  <si>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</si>
  <si>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</si>
  <si>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</si>
  <si>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</si>
  <si>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</si>
  <si>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</si>
  <si>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</si>
  <si>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</si>
  <si>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</si>
  <si>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</si>
  <si>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</si>
  <si>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</si>
  <si>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</si>
  <si>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</si>
  <si>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</si>
  <si>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</si>
  <si>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</si>
  <si>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</si>
  <si>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</si>
  <si>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</si>
  <si>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</si>
  <si>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</si>
  <si>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</si>
  <si>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</si>
  <si>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</si>
  <si>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</si>
  <si>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</si>
  <si>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</si>
  <si>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</si>
  <si>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</si>
  <si>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</si>
  <si>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</si>
  <si>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</si>
  <si>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</si>
  <si>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</si>
  <si>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</si>
  <si>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</si>
  <si>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</si>
  <si>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</si>
  <si>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</si>
  <si>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</si>
  <si>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</si>
  <si>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</si>
  <si>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</si>
  <si>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</si>
  <si>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</si>
  <si>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</si>
  <si>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</si>
  <si>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</si>
  <si>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</si>
  <si>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</si>
  <si>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</si>
  <si>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</si>
  <si>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</si>
  <si>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</si>
  <si>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</si>
  <si>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</si>
  <si>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</si>
  <si>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</si>
  <si>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</si>
  <si>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</si>
  <si>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</si>
  <si>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</si>
  <si>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</si>
  <si>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</si>
  <si>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</si>
  <si>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</si>
  <si>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</si>
  <si>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</si>
  <si>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</si>
  <si>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</si>
  <si>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</si>
  <si>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</si>
  <si>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</si>
  <si>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</si>
  <si>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</si>
  <si>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</si>
  <si>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</si>
  <si>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</si>
  <si>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</si>
  <si>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</si>
  <si>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</si>
  <si>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</si>
  <si>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</si>
  <si>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</si>
  <si>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</si>
  <si>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</si>
  <si>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</si>
  <si>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</si>
  <si>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</si>
  <si>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</si>
  <si>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</si>
  <si>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</si>
  <si>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</si>
  <si>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</si>
  <si>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</si>
  <si>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</si>
  <si>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</si>
  <si>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</si>
  <si>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</si>
  <si>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</si>
  <si>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</si>
  <si>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</si>
  <si>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</si>
  <si>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</si>
  <si>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</si>
  <si>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</si>
  <si>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</si>
  <si>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</si>
  <si>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</si>
  <si>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</si>
  <si>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</si>
  <si>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</si>
  <si>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</si>
  <si>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</si>
  <si>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</si>
  <si>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</si>
  <si>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</si>
  <si>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</si>
  <si>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</si>
  <si>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</si>
  <si>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</si>
  <si>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</si>
  <si>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</si>
  <si>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</si>
  <si>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</si>
  <si>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</si>
  <si>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</si>
  <si>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</si>
  <si>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</si>
  <si>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</si>
  <si>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</si>
  <si>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</si>
  <si>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</si>
  <si>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</si>
  <si>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</si>
  <si>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</si>
  <si>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</si>
  <si>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</si>
  <si>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</si>
  <si>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</si>
  <si>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</si>
  <si>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</si>
  <si>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</si>
  <si>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</si>
  <si>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</si>
  <si>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</si>
  <si>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</si>
  <si>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</si>
  <si>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</si>
  <si>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</si>
  <si>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</si>
  <si>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</si>
  <si>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</si>
  <si>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</si>
  <si>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</si>
  <si>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</si>
  <si>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</si>
  <si>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</si>
  <si>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</si>
  <si>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</si>
  <si>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</si>
  <si>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</si>
  <si>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</si>
  <si>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</si>
  <si>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</si>
  <si>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</si>
  <si>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</si>
  <si>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</si>
  <si>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</si>
  <si>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</si>
  <si>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</si>
  <si>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</si>
  <si>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</si>
  <si>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</si>
  <si>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</si>
  <si>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</si>
  <si>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</si>
  <si>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</si>
  <si>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</si>
  <si>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</si>
  <si>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</si>
  <si>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</si>
  <si>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</si>
  <si>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</si>
  <si>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</si>
  <si>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</si>
  <si>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</si>
  <si>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</si>
  <si>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</si>
  <si>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</si>
  <si>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</si>
  <si>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</si>
  <si>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</si>
  <si>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</si>
  <si>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</si>
  <si>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</si>
  <si>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</si>
  <si>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</si>
  <si>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</si>
  <si>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</si>
  <si>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</si>
  <si>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</si>
  <si>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</si>
  <si>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</si>
  <si>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</si>
  <si>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</si>
  <si>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</si>
  <si>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</si>
  <si>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</si>
  <si>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</si>
  <si>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</si>
  <si>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</si>
  <si>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</si>
  <si>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</si>
  <si>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</si>
  <si>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</si>
  <si>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</si>
  <si>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</si>
  <si>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</si>
  <si>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</si>
  <si>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</si>
  <si>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</si>
  <si>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</si>
  <si>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</si>
  <si>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</si>
  <si>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</si>
  <si>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</si>
  <si>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</si>
  <si>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</si>
  <si>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</si>
  <si>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</si>
  <si>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</si>
  <si>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</si>
  <si>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</si>
  <si>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</si>
  <si>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</si>
  <si>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</si>
  <si>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</si>
  <si>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</si>
  <si>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</si>
  <si>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</si>
  <si>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</si>
  <si>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</si>
  <si>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</si>
  <si>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</si>
  <si>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</si>
  <si>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</si>
  <si>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</si>
  <si>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</si>
  <si>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</si>
  <si>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</si>
  <si>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</si>
  <si>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</si>
  <si>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</si>
  <si>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</si>
  <si>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</si>
  <si>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</si>
  <si>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</si>
  <si>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</si>
  <si>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</si>
  <si>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</si>
  <si>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</si>
  <si>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</si>
  <si>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</si>
  <si>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</si>
  <si>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</si>
  <si>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</si>
  <si>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</si>
  <si>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</si>
  <si>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</si>
  <si>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</si>
  <si>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</si>
  <si>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</si>
  <si>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</si>
  <si>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</si>
  <si>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</si>
  <si>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</si>
  <si>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</si>
  <si>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</si>
  <si>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</si>
  <si>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</si>
  <si>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</si>
  <si>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</si>
  <si>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</si>
  <si>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</si>
  <si>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</si>
  <si>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</si>
  <si>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</si>
  <si>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</si>
  <si>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</si>
  <si>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</si>
  <si>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</si>
  <si>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</si>
  <si>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</si>
  <si>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</si>
  <si>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</si>
  <si>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</si>
  <si>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</si>
  <si>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</si>
  <si>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</si>
  <si>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</si>
  <si>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</si>
  <si>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</si>
  <si>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</si>
  <si>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</si>
  <si>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</si>
  <si>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</si>
  <si>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</si>
  <si>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</si>
  <si>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</si>
  <si>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</si>
  <si>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</si>
  <si>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</si>
  <si>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</si>
  <si>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</si>
  <si>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</si>
  <si>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</si>
  <si>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</si>
  <si>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</si>
  <si>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</si>
  <si>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</si>
  <si>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</si>
  <si>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</si>
  <si>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</si>
  <si>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</si>
  <si>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</si>
  <si>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</si>
  <si>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</si>
  <si>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</si>
  <si>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</si>
  <si>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</si>
  <si>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</si>
  <si>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</si>
  <si>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</si>
  <si>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</si>
  <si>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</si>
  <si>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</si>
  <si>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</si>
  <si>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</si>
  <si>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</si>
  <si>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</si>
  <si>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</si>
  <si>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</si>
  <si>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</si>
  <si>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</si>
  <si>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</si>
  <si>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</si>
  <si>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</si>
  <si>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</si>
  <si>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</si>
  <si>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</si>
  <si>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</si>
  <si>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</si>
  <si>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</si>
  <si>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</si>
  <si>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</si>
  <si>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</si>
  <si>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</si>
  <si>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</si>
  <si>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</si>
  <si>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</si>
  <si>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</si>
  <si>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</si>
  <si>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</si>
  <si>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</si>
  <si>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</si>
  <si>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</si>
  <si>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</si>
  <si>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</si>
  <si>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</si>
  <si>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</si>
  <si>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</si>
  <si>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</si>
  <si>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</si>
  <si>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</si>
  <si>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</si>
  <si>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</si>
  <si>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</si>
  <si>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</si>
  <si>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</si>
  <si>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</si>
  <si>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</si>
  <si>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</si>
  <si>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</si>
  <si>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</si>
  <si>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</si>
  <si>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</si>
  <si>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</si>
  <si>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</si>
  <si>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</si>
  <si>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</si>
  <si>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</si>
  <si>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</si>
  <si>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</si>
  <si>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</si>
  <si>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</si>
  <si>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</si>
  <si>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</si>
  <si>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</si>
  <si>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</si>
  <si>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</si>
  <si>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</si>
  <si>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</si>
  <si>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</si>
  <si>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</si>
  <si>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</si>
  <si>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</si>
  <si>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</si>
  <si>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</si>
  <si>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</si>
  <si>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</si>
  <si>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</si>
  <si>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</si>
  <si>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</si>
  <si>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</si>
  <si>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</si>
  <si>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</si>
  <si>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</si>
  <si>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</si>
  <si>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</si>
  <si>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</si>
  <si>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</si>
  <si>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</si>
  <si>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</si>
  <si>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</si>
  <si>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</si>
  <si>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</si>
  <si>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</si>
  <si>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</si>
  <si>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</si>
  <si>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</si>
  <si>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</si>
  <si>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</si>
  <si>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</si>
  <si>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</si>
  <si>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</si>
  <si>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</si>
  <si>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</si>
  <si>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</si>
  <si>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</si>
  <si>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</si>
  <si>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</si>
  <si>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</si>
  <si>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</si>
  <si>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</si>
  <si>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</si>
  <si>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</si>
  <si>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</si>
  <si>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</si>
  <si>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</si>
  <si>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</si>
  <si>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</si>
  <si>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</si>
  <si>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</si>
  <si>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</si>
  <si>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</si>
  <si>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</si>
  <si>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</si>
  <si>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</si>
  <si>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</si>
  <si>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</si>
  <si>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</si>
  <si>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</si>
  <si>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</si>
  <si>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</si>
  <si>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</si>
  <si>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</si>
  <si>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</si>
  <si>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</si>
  <si>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</si>
  <si>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</si>
  <si>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</si>
  <si>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</si>
  <si>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</si>
  <si>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</si>
  <si>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</si>
  <si>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</si>
  <si>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</si>
  <si>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</si>
  <si>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</si>
  <si>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</si>
  <si>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</si>
  <si>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</si>
  <si>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</si>
  <si>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</si>
  <si>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</si>
  <si>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</si>
  <si>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</si>
  <si>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</si>
  <si>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</si>
  <si>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</si>
  <si>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</si>
  <si>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</si>
  <si>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</si>
  <si>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</si>
  <si>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</si>
  <si>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</si>
  <si>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</si>
  <si>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</si>
  <si>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</si>
  <si>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</si>
  <si>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</si>
  <si>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</si>
  <si>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</si>
  <si>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</si>
  <si>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</si>
  <si>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</si>
  <si>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</si>
  <si>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</si>
  <si>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</si>
  <si>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</si>
  <si>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</si>
  <si>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</si>
  <si>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</si>
  <si>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</si>
  <si>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</si>
  <si>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</si>
  <si>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</si>
  <si>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</si>
  <si>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</si>
  <si>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</si>
  <si>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</si>
  <si>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</si>
  <si>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</si>
  <si>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</si>
  <si>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</si>
  <si>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</si>
  <si>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</si>
  <si>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</si>
  <si>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</si>
  <si>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</si>
  <si>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</si>
  <si>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</si>
  <si>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</si>
  <si>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</si>
  <si>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</si>
  <si>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</si>
  <si>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</si>
  <si>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</si>
  <si>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</si>
  <si>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</si>
  <si>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</si>
  <si>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</si>
  <si>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</si>
  <si>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</si>
  <si>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</si>
  <si>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</si>
  <si>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</si>
  <si>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</si>
  <si>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</si>
  <si>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</si>
  <si>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</si>
  <si>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</si>
  <si>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</si>
  <si>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</si>
  <si>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</si>
  <si>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</si>
  <si>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</si>
  <si>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</si>
  <si>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</si>
  <si>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</si>
  <si>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</si>
  <si>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</si>
  <si>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</si>
  <si>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</si>
  <si>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</si>
  <si>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</si>
  <si>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</si>
  <si>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</si>
  <si>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</si>
  <si>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</si>
  <si>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</si>
  <si>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</si>
  <si>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</si>
  <si>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</si>
  <si>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</si>
  <si>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</si>
  <si>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</si>
  <si>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</si>
  <si>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</si>
  <si>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</si>
  <si>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</si>
  <si>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</si>
  <si>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</si>
  <si>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</si>
  <si>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</si>
  <si>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</si>
  <si>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</si>
  <si>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</si>
  <si>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</si>
  <si>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</si>
  <si>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</si>
  <si>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</si>
  <si>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</si>
  <si>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</si>
  <si>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</si>
  <si>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</si>
  <si>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</si>
  <si>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</si>
  <si>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</si>
  <si>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</si>
  <si>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</si>
  <si>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</si>
  <si>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</si>
  <si>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</si>
  <si>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</si>
  <si>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</si>
  <si>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</si>
  <si>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</si>
  <si>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</si>
  <si>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</si>
  <si>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</si>
  <si>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</si>
  <si>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</si>
  <si>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</si>
  <si>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</si>
  <si>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</si>
  <si>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</si>
  <si>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</si>
  <si>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</si>
  <si>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</si>
  <si>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</si>
  <si>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</si>
  <si>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</si>
  <si>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</si>
  <si>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</si>
  <si>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</si>
  <si>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</si>
  <si>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</si>
  <si>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</si>
  <si>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</si>
  <si>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</si>
  <si>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</si>
  <si>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</si>
  <si>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</si>
  <si>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</si>
  <si>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</si>
  <si>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</si>
  <si>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</si>
  <si>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</si>
  <si>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</si>
  <si>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</si>
  <si>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</si>
  <si>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</si>
  <si>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</si>
  <si>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</si>
  <si>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</si>
  <si>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</si>
  <si>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</si>
  <si>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</si>
  <si>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</si>
  <si>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</si>
  <si>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</si>
  <si>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</si>
  <si>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</si>
  <si>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</si>
  <si>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</si>
  <si>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</si>
  <si>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</si>
  <si>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</si>
  <si>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</si>
  <si>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</si>
  <si>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</si>
  <si>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</si>
  <si>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</si>
  <si>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</si>
  <si>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</si>
  <si>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</si>
  <si>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</si>
  <si>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</si>
  <si>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</si>
  <si>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</si>
  <si>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</si>
  <si>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</si>
  <si>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</si>
  <si>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</si>
  <si>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</si>
  <si>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</si>
  <si>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</si>
  <si>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</si>
  <si>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</si>
  <si>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</si>
  <si>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</si>
  <si>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</si>
  <si>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</si>
  <si>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</si>
  <si>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</si>
  <si>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</si>
  <si>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</si>
  <si>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</si>
  <si>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</si>
  <si>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</si>
  <si>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</si>
  <si>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</si>
  <si>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</si>
  <si>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</si>
  <si>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</si>
  <si>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</si>
  <si>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</si>
  <si>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</si>
  <si>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</si>
  <si>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</si>
  <si>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</si>
  <si>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</si>
  <si>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</si>
  <si>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</si>
  <si>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</si>
  <si>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</si>
  <si>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</si>
  <si>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</si>
  <si>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</si>
  <si>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</si>
  <si>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</si>
  <si>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</si>
  <si>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</si>
  <si>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</si>
  <si>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</si>
  <si>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</si>
  <si>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</si>
  <si>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</si>
  <si>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</si>
  <si>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</si>
  <si>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</si>
  <si>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</si>
  <si>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</si>
  <si>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</si>
  <si>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</si>
  <si>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</si>
  <si>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</si>
  <si>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</si>
  <si>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</si>
  <si>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</si>
  <si>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</si>
  <si>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</si>
  <si>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</si>
  <si>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</si>
  <si>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</si>
  <si>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</si>
  <si>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</si>
  <si>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</si>
  <si>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</si>
  <si>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</si>
  <si>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</si>
  <si>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</si>
  <si>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</si>
  <si>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</si>
  <si>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</si>
  <si>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</si>
  <si>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</si>
  <si>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</si>
  <si>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</si>
  <si>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</si>
  <si>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</si>
  <si>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</si>
  <si>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</si>
  <si>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</si>
  <si>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</si>
  <si>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</si>
  <si>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</si>
  <si>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</si>
  <si>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</si>
  <si>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</si>
  <si>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</si>
  <si>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</si>
  <si>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</si>
  <si>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</si>
  <si>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</si>
  <si>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</si>
  <si>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</si>
  <si>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</si>
  <si>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</si>
  <si>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</si>
  <si>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</si>
  <si>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</si>
  <si>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</si>
  <si>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</si>
  <si>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</si>
  <si>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</si>
  <si>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</si>
  <si>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</si>
  <si>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</si>
  <si>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</si>
  <si>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</si>
  <si>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</si>
  <si>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</si>
  <si>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</si>
  <si>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</si>
  <si>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</si>
  <si>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</si>
  <si>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</si>
  <si>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</si>
  <si>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</si>
  <si>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</si>
  <si>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</si>
  <si>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</si>
  <si>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</si>
  <si>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</si>
  <si>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</si>
  <si>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</si>
  <si>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</si>
  <si>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</si>
  <si>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</si>
  <si>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</si>
  <si>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</si>
  <si>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</si>
  <si>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</si>
  <si>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</si>
  <si>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</si>
  <si>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</si>
  <si>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</si>
  <si>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</si>
  <si>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</si>
  <si>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</si>
  <si>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</si>
  <si>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</si>
  <si>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</si>
  <si>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</si>
  <si>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</si>
  <si>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</si>
  <si>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</si>
  <si>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</si>
  <si>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</si>
  <si>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</si>
  <si>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</si>
  <si>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</si>
  <si>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</si>
  <si>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</si>
  <si>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</si>
  <si>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</si>
  <si>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</si>
  <si>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</si>
  <si>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</si>
  <si>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</si>
  <si>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</si>
  <si>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</si>
  <si>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</si>
  <si>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</si>
  <si>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</si>
  <si>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</si>
  <si>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</si>
  <si>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</si>
  <si>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</si>
  <si>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</si>
  <si>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</si>
  <si>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</si>
  <si>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</si>
  <si>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</si>
  <si>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</si>
  <si>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</si>
  <si>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</si>
  <si>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</si>
  <si>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</si>
  <si>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</si>
  <si>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</si>
  <si>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</si>
  <si>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</si>
  <si>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</si>
  <si>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</si>
  <si>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</si>
  <si>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</si>
  <si>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</si>
  <si>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</si>
  <si>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</si>
  <si>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</si>
  <si>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</si>
  <si>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</si>
  <si>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</si>
  <si>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</si>
  <si>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</si>
  <si>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</si>
  <si>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</si>
  <si>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</si>
  <si>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</si>
  <si>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</si>
  <si>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</si>
  <si>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</si>
  <si>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</si>
  <si>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</si>
  <si>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</si>
  <si>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</si>
  <si>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</si>
  <si>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</si>
  <si>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</si>
  <si>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</si>
  <si>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</si>
  <si>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</si>
  <si>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</si>
  <si>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</si>
  <si>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</si>
  <si>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</si>
  <si>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</si>
  <si>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</si>
  <si>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</si>
  <si>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</si>
  <si>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</si>
  <si>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</si>
  <si>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</si>
  <si>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</si>
  <si>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</si>
  <si>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</si>
  <si>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</si>
  <si>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</si>
  <si>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</si>
  <si>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</si>
  <si>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</si>
  <si>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</si>
  <si>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</si>
  <si>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</si>
  <si>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</si>
  <si>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</si>
  <si>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</si>
  <si>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</si>
  <si>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</si>
  <si>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</si>
  <si>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</si>
  <si>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</si>
  <si>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</si>
  <si>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</si>
  <si>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</si>
  <si>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</si>
  <si>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</si>
  <si>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</si>
  <si>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</si>
  <si>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</si>
  <si>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</si>
  <si>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</si>
  <si>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</si>
  <si>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</si>
  <si>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</si>
  <si>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</si>
  <si>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</si>
  <si>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</si>
  <si>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</si>
  <si>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</si>
  <si>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</si>
  <si>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</si>
  <si>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</si>
  <si>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</si>
  <si>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</si>
  <si>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</si>
  <si>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</si>
  <si>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</si>
  <si>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</si>
  <si>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</si>
  <si>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</si>
  <si>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</si>
  <si>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</si>
  <si>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</si>
  <si>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</si>
  <si>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</si>
  <si>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</si>
  <si>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</si>
  <si>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</si>
  <si>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</si>
  <si>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</si>
  <si>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</si>
  <si>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</si>
  <si>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</si>
  <si>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</si>
  <si>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</si>
  <si>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</si>
  <si>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</si>
  <si>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</si>
  <si>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</si>
  <si>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</si>
  <si>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</si>
  <si>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</si>
  <si>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</si>
  <si>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</si>
  <si>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</si>
  <si>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</si>
  <si>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</si>
  <si>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</si>
  <si>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</si>
  <si>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</si>
  <si>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</si>
  <si>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</si>
  <si>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</si>
  <si>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</si>
  <si>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</si>
  <si>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</si>
  <si>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</si>
  <si>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</si>
  <si>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</si>
  <si>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</si>
  <si>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</si>
  <si>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</si>
  <si>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</si>
  <si>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</si>
  <si>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</si>
  <si>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</si>
  <si>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</si>
  <si>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</si>
  <si>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</si>
  <si>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</si>
  <si>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</si>
  <si>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</si>
  <si>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</si>
  <si>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</si>
  <si>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</si>
  <si>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</si>
  <si>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</si>
  <si>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</si>
  <si>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</si>
  <si>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</si>
  <si>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</si>
  <si>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</si>
  <si>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</si>
  <si>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</si>
  <si>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</si>
  <si>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</si>
  <si>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</si>
  <si>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</si>
  <si>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</si>
  <si>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</si>
  <si>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</si>
  <si>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</si>
  <si>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</si>
  <si>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</si>
  <si>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</si>
  <si>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</si>
  <si>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</si>
  <si>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</si>
  <si>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</si>
  <si>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</si>
  <si>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</si>
  <si>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</si>
  <si>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</si>
  <si>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</si>
  <si>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</si>
  <si>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</si>
  <si>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</si>
  <si>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</si>
  <si>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</si>
  <si>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</si>
  <si>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</si>
  <si>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</si>
  <si>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</si>
  <si>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</si>
  <si>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</si>
  <si>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</si>
  <si>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</si>
  <si>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</si>
  <si>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</si>
  <si>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</si>
  <si>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</si>
  <si>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</si>
  <si>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</si>
  <si>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</si>
  <si>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</si>
  <si>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</si>
  <si>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</si>
  <si>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</si>
  <si>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</si>
  <si>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</si>
  <si>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</si>
  <si>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</si>
  <si>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</si>
  <si>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</si>
  <si>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</si>
  <si>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</si>
  <si>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</si>
  <si>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</si>
  <si>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</si>
  <si>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</si>
  <si>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</si>
  <si>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</si>
  <si>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</si>
  <si>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</si>
  <si>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</si>
  <si>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</si>
  <si>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</si>
  <si>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</si>
  <si>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</si>
  <si>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</si>
  <si>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</si>
  <si>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</si>
  <si>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</si>
  <si>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</si>
  <si>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</si>
  <si>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</si>
  <si>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</si>
  <si>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</si>
  <si>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</si>
  <si>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</si>
  <si>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</si>
  <si>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</si>
  <si>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</si>
  <si>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</si>
  <si>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</si>
  <si>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</si>
  <si>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</si>
  <si>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</si>
  <si>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</si>
  <si>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</si>
  <si>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</si>
  <si>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</si>
  <si>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</si>
  <si>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</si>
  <si>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</si>
  <si>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</si>
  <si>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</si>
  <si>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</si>
  <si>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</si>
  <si>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</si>
  <si>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</si>
  <si>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</si>
  <si>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</si>
  <si>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</si>
  <si>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</si>
  <si>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</si>
  <si>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</si>
  <si>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</si>
  <si>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</si>
  <si>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</si>
  <si>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</si>
  <si>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</si>
  <si>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</si>
  <si>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</si>
  <si>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</si>
  <si>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</si>
  <si>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</si>
  <si>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</si>
  <si>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</si>
  <si>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</si>
  <si>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</si>
  <si>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</si>
  <si>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</si>
  <si>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</si>
  <si>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</si>
  <si>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</si>
  <si>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</si>
  <si>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</si>
  <si>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</si>
  <si>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</si>
  <si>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</si>
  <si>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</si>
  <si>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</si>
  <si>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</si>
  <si>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</si>
  <si>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</si>
  <si>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</si>
  <si>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</si>
  <si>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</si>
  <si>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</si>
  <si>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</si>
  <si>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</si>
  <si>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</si>
  <si>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</si>
  <si>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</si>
  <si>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</si>
  <si>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</si>
  <si>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</si>
  <si>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</si>
  <si>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</si>
  <si>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</si>
  <si>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</si>
  <si>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</si>
  <si>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</si>
  <si>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</si>
  <si>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</si>
  <si>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</si>
  <si>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</si>
  <si>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</si>
  <si>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</si>
  <si>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</si>
  <si>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</si>
  <si>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</si>
  <si>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</si>
  <si>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</si>
  <si>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</si>
  <si>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</si>
  <si>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</si>
  <si>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</si>
  <si>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</si>
  <si>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</si>
  <si>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</si>
  <si>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</si>
  <si>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</si>
  <si>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</si>
  <si>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</si>
  <si>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</si>
  <si>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</si>
  <si>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</si>
  <si>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</si>
  <si>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</si>
  <si>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</si>
  <si>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</si>
  <si>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</si>
  <si>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</si>
  <si>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</si>
  <si>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</si>
  <si>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</si>
  <si>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</si>
  <si>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</si>
  <si>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</si>
  <si>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</si>
  <si>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</si>
  <si>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</si>
  <si>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</si>
  <si>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</si>
  <si>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</si>
  <si>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</si>
  <si>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</si>
  <si>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</si>
  <si>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</si>
  <si>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</si>
  <si>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</si>
  <si>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</si>
  <si>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</si>
  <si>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</si>
  <si>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</si>
  <si>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</si>
  <si>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</si>
  <si>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</si>
  <si>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</si>
  <si>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</si>
  <si>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</si>
  <si>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</si>
  <si>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</si>
  <si>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</si>
  <si>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</si>
  <si>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</si>
  <si>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</si>
  <si>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</si>
  <si>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</si>
  <si>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</si>
  <si>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</si>
  <si>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</si>
  <si>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</si>
  <si>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</si>
  <si>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</si>
  <si>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</si>
  <si>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</si>
  <si>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</si>
  <si>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</si>
  <si>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</si>
  <si>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</si>
  <si>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</si>
  <si>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</si>
  <si>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</si>
  <si>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</si>
  <si>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</si>
  <si>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</si>
  <si>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</si>
  <si>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</si>
  <si>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</si>
  <si>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</si>
  <si>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</si>
  <si>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</si>
  <si>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</si>
  <si>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</si>
  <si>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</si>
  <si>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</si>
  <si>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</si>
  <si>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</si>
  <si>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</si>
  <si>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</si>
  <si>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</si>
  <si>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</si>
  <si>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</si>
  <si>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</si>
  <si>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</si>
  <si>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</si>
  <si>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</si>
  <si>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</si>
  <si>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</si>
  <si>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</si>
  <si>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</si>
  <si>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</si>
  <si>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</si>
  <si>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</si>
  <si>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</si>
  <si>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</si>
  <si>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</si>
  <si>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</si>
  <si>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</si>
  <si>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</si>
  <si>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</si>
  <si>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</si>
  <si>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</si>
  <si>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</si>
  <si>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</si>
  <si>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</si>
  <si>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</si>
  <si>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</si>
  <si>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</si>
  <si>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</si>
  <si>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</si>
  <si>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</si>
  <si>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</si>
  <si>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</si>
  <si>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</si>
  <si>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</si>
  <si>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</si>
  <si>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</si>
  <si>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</si>
  <si>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</si>
  <si>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</si>
  <si>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</si>
  <si>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</si>
  <si>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</si>
  <si>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</si>
  <si>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</si>
  <si>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</si>
  <si>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</si>
  <si>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</si>
  <si>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</si>
  <si>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</si>
  <si>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</si>
  <si>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</si>
  <si>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</si>
  <si>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</si>
  <si>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</si>
  <si>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</si>
  <si>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</si>
  <si>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</si>
  <si>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</si>
  <si>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</si>
  <si>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</si>
  <si>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</si>
  <si>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</si>
  <si>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</si>
  <si>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</si>
  <si>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</si>
  <si>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</si>
  <si>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</si>
  <si>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</si>
  <si>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</si>
  <si>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</si>
  <si>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</si>
  <si>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</si>
  <si>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</si>
  <si>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</si>
  <si>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</si>
  <si>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</si>
  <si>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</si>
  <si>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</si>
  <si>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</si>
  <si>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</si>
  <si>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</si>
  <si>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</si>
  <si>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</si>
  <si>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</si>
  <si>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</si>
  <si>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</si>
  <si>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</si>
  <si>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</si>
  <si>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</si>
  <si>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</si>
  <si>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</si>
  <si>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</si>
  <si>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</si>
  <si>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</si>
  <si>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</si>
  <si>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</si>
  <si>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</si>
  <si>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</si>
  <si>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</si>
  <si>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</si>
  <si>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</si>
  <si>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</si>
  <si>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</si>
  <si>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</si>
  <si>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</si>
  <si>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</si>
  <si>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</si>
  <si>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</si>
  <si>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</si>
  <si>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</si>
  <si>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</si>
  <si>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</si>
  <si>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</si>
  <si>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</si>
  <si>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</si>
  <si>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</si>
  <si>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</si>
  <si>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</si>
  <si>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</si>
  <si>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</si>
  <si>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</si>
  <si>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</si>
  <si>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</si>
  <si>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</si>
  <si>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</si>
  <si>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</si>
  <si>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</si>
  <si>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</si>
  <si>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</si>
  <si>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</si>
  <si>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</si>
  <si>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</si>
  <si>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</si>
  <si>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</si>
  <si>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</si>
  <si>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</si>
  <si>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</si>
  <si>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</si>
  <si>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</si>
  <si>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</si>
  <si>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</si>
  <si>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</si>
  <si>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</si>
  <si>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</si>
  <si>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</si>
  <si>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</si>
  <si>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</si>
  <si>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</si>
  <si>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</si>
  <si>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</si>
  <si>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</si>
  <si>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</si>
  <si>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</si>
  <si>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</si>
  <si>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</si>
  <si>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</si>
  <si>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</si>
  <si>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</si>
  <si>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</si>
  <si>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</si>
  <si>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</si>
  <si>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</si>
  <si>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</si>
  <si>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</si>
  <si>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</si>
  <si>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</si>
  <si>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</si>
  <si>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</si>
  <si>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</si>
  <si>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</si>
  <si>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</si>
  <si>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</si>
  <si>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</si>
  <si>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</si>
  <si>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</si>
  <si>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</si>
  <si>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</si>
  <si>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</si>
  <si>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</si>
  <si>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</si>
  <si>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</si>
  <si>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</si>
  <si>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</si>
  <si>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</si>
  <si>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</si>
  <si>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</si>
  <si>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</si>
  <si>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</si>
  <si>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</si>
  <si>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</si>
  <si>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</si>
  <si>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</si>
  <si>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</si>
  <si>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</si>
  <si>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</si>
  <si>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</si>
  <si>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</si>
  <si>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</si>
  <si>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</si>
  <si>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</si>
  <si>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</si>
  <si>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</si>
  <si>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</si>
  <si>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</si>
  <si>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</si>
  <si>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</si>
  <si>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</si>
  <si>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</si>
  <si>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</si>
  <si>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</si>
  <si>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</si>
  <si>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</si>
  <si>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</si>
  <si>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</si>
  <si>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</si>
  <si>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</si>
  <si>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</si>
  <si>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</si>
  <si>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</si>
  <si>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</si>
  <si>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</si>
  <si>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</si>
  <si>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</si>
  <si>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</si>
  <si>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</si>
  <si>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</si>
  <si>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</si>
  <si>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</si>
  <si>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</si>
  <si>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</si>
  <si>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</si>
  <si>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</si>
  <si>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</si>
  <si>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</si>
  <si>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</si>
  <si>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</si>
  <si>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</si>
  <si>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</si>
  <si>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</si>
  <si>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</si>
  <si>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</si>
  <si>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</si>
  <si>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</si>
  <si>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</si>
  <si>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</si>
  <si>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</si>
  <si>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</si>
  <si>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</si>
  <si>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</si>
  <si>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</si>
  <si>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</si>
  <si>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</si>
  <si>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</si>
  <si>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</si>
  <si>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</si>
  <si>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</si>
  <si>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</si>
  <si>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</si>
  <si>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</si>
  <si>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</si>
  <si>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</si>
  <si>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</si>
  <si>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</si>
  <si>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</si>
  <si>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</si>
  <si>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</si>
  <si>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</si>
  <si>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</si>
  <si>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</si>
  <si>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</si>
  <si>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</si>
  <si>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</si>
  <si>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</si>
  <si>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</si>
  <si>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</si>
  <si>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</si>
  <si>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</si>
  <si>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</si>
  <si>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</si>
  <si>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</si>
  <si>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</si>
  <si>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</si>
  <si>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</si>
  <si>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</si>
  <si>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</si>
  <si>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</si>
  <si>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</si>
  <si>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</si>
  <si>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</si>
  <si>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</si>
  <si>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</si>
  <si>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</si>
  <si>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</si>
  <si>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</si>
  <si>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</si>
  <si>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</si>
  <si>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</si>
  <si>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</si>
  <si>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</si>
  <si>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</si>
  <si>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</si>
  <si>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</si>
  <si>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</si>
  <si>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</si>
  <si>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</si>
  <si>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</si>
  <si>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</si>
  <si>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</si>
  <si>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</si>
  <si>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</si>
  <si>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</si>
  <si>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</si>
  <si>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</si>
  <si>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</si>
  <si>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</si>
  <si>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</si>
  <si>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</si>
  <si>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</si>
  <si>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</si>
  <si>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</si>
  <si>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</si>
  <si>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</si>
  <si>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</si>
  <si>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</si>
  <si>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</si>
  <si>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</si>
  <si>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</si>
  <si>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</si>
  <si>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</si>
  <si>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</si>
  <si>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</si>
  <si>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</si>
  <si>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</si>
  <si>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</si>
  <si>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</si>
  <si>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</si>
  <si>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</si>
  <si>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</si>
  <si>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</si>
  <si>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</si>
  <si>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</si>
  <si>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</si>
  <si>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</si>
  <si>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</si>
  <si>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</si>
  <si>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</si>
  <si>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</si>
  <si>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</si>
  <si>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</si>
  <si>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</si>
  <si>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</si>
  <si>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</si>
  <si>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</si>
  <si>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</si>
  <si>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</si>
  <si>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</si>
  <si>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</si>
  <si>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</si>
  <si>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</si>
  <si>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</si>
  <si>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</si>
  <si>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</si>
  <si>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</si>
  <si>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</si>
  <si>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</si>
  <si>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</si>
  <si>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</si>
  <si>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</si>
  <si>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</si>
  <si>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</si>
  <si>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</si>
  <si>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</si>
  <si>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</si>
  <si>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</si>
  <si>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</si>
  <si>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</si>
  <si>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</si>
  <si>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</si>
  <si>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</si>
  <si>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</si>
  <si>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</si>
  <si>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</si>
  <si>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</si>
  <si>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</si>
  <si>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</si>
  <si>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</si>
  <si>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</si>
  <si>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</si>
  <si>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</si>
  <si>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</si>
  <si>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</si>
  <si>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</si>
  <si>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</si>
  <si>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</si>
  <si>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</si>
  <si>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</si>
  <si>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</si>
  <si>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</si>
  <si>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</si>
  <si>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</si>
  <si>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</si>
  <si>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</si>
  <si>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</si>
  <si>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</si>
  <si>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</si>
  <si>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</si>
  <si>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</si>
  <si>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</si>
  <si>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</si>
  <si>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</si>
  <si>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</si>
  <si>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</si>
  <si>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</si>
  <si>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</si>
  <si>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</si>
  <si>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</si>
  <si>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</si>
  <si>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</si>
  <si>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</si>
  <si>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</si>
  <si>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</si>
  <si>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</si>
  <si>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</si>
  <si>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</si>
  <si>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</si>
  <si>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</si>
  <si>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</si>
  <si>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</si>
  <si>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</si>
  <si>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</si>
  <si>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</si>
  <si>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</si>
  <si>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</si>
  <si>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</si>
  <si>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</si>
  <si>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</si>
  <si>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</si>
  <si>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</si>
  <si>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</si>
  <si>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</si>
  <si>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</si>
  <si>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</si>
  <si>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</si>
  <si>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</si>
  <si>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</si>
  <si>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</si>
  <si>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</si>
  <si>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</si>
  <si>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</si>
  <si>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</si>
  <si>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</si>
  <si>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</si>
  <si>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</si>
  <si>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</si>
  <si>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</si>
  <si>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</si>
  <si>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</si>
  <si>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</si>
  <si>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</si>
  <si>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</si>
  <si>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</si>
  <si>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</si>
  <si>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</si>
  <si>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</si>
  <si>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</si>
  <si>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</si>
  <si>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</si>
  <si>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</si>
  <si>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</si>
  <si>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</si>
  <si>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</si>
  <si>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</si>
  <si>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</si>
  <si>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</si>
  <si>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</si>
  <si>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</si>
  <si>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</si>
  <si>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</si>
  <si>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</si>
  <si>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</si>
  <si>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</si>
  <si>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</si>
  <si>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</si>
  <si>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</si>
  <si>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</si>
  <si>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</si>
  <si>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</si>
  <si>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</si>
  <si>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</si>
  <si>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</si>
  <si>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</si>
  <si>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</si>
  <si>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</si>
  <si>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</si>
  <si>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</si>
  <si>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</si>
  <si>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</si>
  <si>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</si>
  <si>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</si>
  <si>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</si>
  <si>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</si>
  <si>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</si>
  <si>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</si>
  <si>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</si>
  <si>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</si>
  <si>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</si>
  <si>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</si>
  <si>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</si>
  <si>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</si>
  <si>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</si>
  <si>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</si>
  <si>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</si>
  <si>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</si>
  <si>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</si>
  <si>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</si>
  <si>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</si>
  <si>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</si>
  <si>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</si>
  <si>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</si>
  <si>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</si>
  <si>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</si>
  <si>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</si>
  <si>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</si>
  <si>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</si>
  <si>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</si>
  <si>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</si>
  <si>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</si>
  <si>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</si>
  <si>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</si>
  <si>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</si>
  <si>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</si>
  <si>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</si>
  <si>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</si>
  <si>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</si>
  <si>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</si>
  <si>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</si>
  <si>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</si>
  <si>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</si>
  <si>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</si>
  <si>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</si>
  <si>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</si>
  <si>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</si>
  <si>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</si>
  <si>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</si>
  <si>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</si>
  <si>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</si>
  <si>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</si>
  <si>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</si>
  <si>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</si>
  <si>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</si>
  <si>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</si>
  <si>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</si>
  <si>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</si>
  <si>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</si>
  <si>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</si>
  <si>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</si>
  <si>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</si>
  <si>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</si>
  <si>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</si>
  <si>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</si>
  <si>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</si>
  <si>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</si>
  <si>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</si>
  <si>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</si>
  <si>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</si>
  <si>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</si>
  <si>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</si>
  <si>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</si>
  <si>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</si>
  <si>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</si>
  <si>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</si>
  <si>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</si>
  <si>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</si>
  <si>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</si>
  <si>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</si>
  <si>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</si>
  <si>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</si>
  <si>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</si>
  <si>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</si>
  <si>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</si>
  <si>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</si>
  <si>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</si>
  <si>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</si>
  <si>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</si>
  <si>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</si>
  <si>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</si>
  <si>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</si>
  <si>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</si>
  <si>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</si>
  <si>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</si>
  <si>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</si>
  <si>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</si>
  <si>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</si>
  <si>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</si>
  <si>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</si>
  <si>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</si>
  <si>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</si>
  <si>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</si>
  <si>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</si>
  <si>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</si>
  <si>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</si>
  <si>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</si>
  <si>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</si>
  <si>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</si>
  <si>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</si>
  <si>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</si>
  <si>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</si>
  <si>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</si>
  <si>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</si>
  <si>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</si>
  <si>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</si>
  <si>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</si>
  <si>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</si>
  <si>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</si>
  <si>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</si>
  <si>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</si>
  <si>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</si>
  <si>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</si>
  <si>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</si>
  <si>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</si>
  <si>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</si>
  <si>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</si>
  <si>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</si>
  <si>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</si>
  <si>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</si>
  <si>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</si>
  <si>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</si>
  <si>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</si>
  <si>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</si>
  <si>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</si>
  <si>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</si>
  <si>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</si>
  <si>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</si>
  <si>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</si>
  <si>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</si>
  <si>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</si>
  <si>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</si>
  <si>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</si>
  <si>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</si>
  <si>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</si>
  <si>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</si>
  <si>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</si>
  <si>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</si>
  <si>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</si>
  <si>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</si>
  <si>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</si>
  <si>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</si>
  <si>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</si>
  <si>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</si>
  <si>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</si>
  <si>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</si>
  <si>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</si>
  <si>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</si>
  <si>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</si>
  <si>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</si>
  <si>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</si>
  <si>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</si>
  <si>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</si>
  <si>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</si>
  <si>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</si>
  <si>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</si>
  <si>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</si>
  <si>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</si>
  <si>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</si>
  <si>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</si>
  <si>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</si>
  <si>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</si>
  <si>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</si>
  <si>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</si>
  <si>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</si>
  <si>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</si>
  <si>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</si>
  <si>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</si>
  <si>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</si>
  <si>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</si>
  <si>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</si>
  <si>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</si>
  <si>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</si>
  <si>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</si>
  <si>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</si>
  <si>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</si>
  <si>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</si>
  <si>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</si>
  <si>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</si>
  <si>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</si>
  <si>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</si>
  <si>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</si>
  <si>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</si>
  <si>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</si>
  <si>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</si>
  <si>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</si>
  <si>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</si>
  <si>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</si>
  <si>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</si>
  <si>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</si>
  <si>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</si>
  <si>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</si>
  <si>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</si>
  <si>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</si>
  <si>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</si>
  <si>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</si>
  <si>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</si>
  <si>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</si>
  <si>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</si>
  <si>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</si>
  <si>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</si>
  <si>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</si>
  <si>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</si>
  <si>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</si>
  <si>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</si>
  <si>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</si>
  <si>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</si>
  <si>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</si>
  <si>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</si>
  <si>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</si>
  <si>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</si>
  <si>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</si>
  <si>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</si>
  <si>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</si>
  <si>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</si>
  <si>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</si>
  <si>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</si>
  <si>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</si>
  <si>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</si>
  <si>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</si>
  <si>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</si>
  <si>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</si>
  <si>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</si>
  <si>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</si>
  <si>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</si>
  <si>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</si>
  <si>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</si>
  <si>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</si>
  <si>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</si>
  <si>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</si>
  <si>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</si>
  <si>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</si>
  <si>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</si>
  <si>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</si>
  <si>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</si>
  <si>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</si>
  <si>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</si>
  <si>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</si>
  <si>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</si>
  <si>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</si>
  <si>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</si>
  <si>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</si>
  <si>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</si>
  <si>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</si>
  <si>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</si>
  <si>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</si>
  <si>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</si>
  <si>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</si>
  <si>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</si>
  <si>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</si>
  <si>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</si>
  <si>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</si>
  <si>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</si>
  <si>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</si>
  <si>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</si>
  <si>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</si>
  <si>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</si>
  <si>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</si>
  <si>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</si>
  <si>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</si>
  <si>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</si>
  <si>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</si>
  <si>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</si>
  <si>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</si>
  <si>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</si>
  <si>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</si>
  <si>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</si>
  <si>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</si>
  <si>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</si>
  <si>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</si>
  <si>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</si>
  <si>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</si>
  <si>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</si>
  <si>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</si>
  <si>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</si>
  <si>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</si>
  <si>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</si>
  <si>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</si>
  <si>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</si>
  <si>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</si>
  <si>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</si>
  <si>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</si>
  <si>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</si>
  <si>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</si>
  <si>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</si>
  <si>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</si>
  <si>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</si>
  <si>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</si>
  <si>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</si>
  <si>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</si>
  <si>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</si>
  <si>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</si>
  <si>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</si>
  <si>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</si>
  <si>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</si>
  <si>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</si>
  <si>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</si>
  <si>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</si>
  <si>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</si>
  <si>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</si>
  <si>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</si>
  <si>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</si>
  <si>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</si>
  <si>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</si>
  <si>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</si>
  <si>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</si>
  <si>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</si>
  <si>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</si>
  <si>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</si>
  <si>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</si>
  <si>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</si>
  <si>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</si>
  <si>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</si>
  <si>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</si>
  <si>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</si>
  <si>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</si>
  <si>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</si>
  <si>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</si>
  <si>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</si>
  <si>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</si>
  <si>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</si>
  <si>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</si>
  <si>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</si>
  <si>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</si>
  <si>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</si>
  <si>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</si>
  <si>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</si>
  <si>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</si>
  <si>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</si>
  <si>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</si>
  <si>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</si>
  <si>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</si>
  <si>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</si>
  <si>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</si>
  <si>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</si>
  <si>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</si>
  <si>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</si>
  <si>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</si>
  <si>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</si>
  <si>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</si>
  <si>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</si>
  <si>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</si>
  <si>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</si>
  <si>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</si>
  <si>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</si>
  <si>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</si>
  <si>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</si>
  <si>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</si>
  <si>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</si>
  <si>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</si>
  <si>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</si>
  <si>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</si>
  <si>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</si>
  <si>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</si>
  <si>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</si>
  <si>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</si>
  <si>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</si>
  <si>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</si>
  <si>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</si>
  <si>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</si>
  <si>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</si>
  <si>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</si>
  <si>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</si>
  <si>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</si>
  <si>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</si>
  <si>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</si>
  <si>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</si>
  <si>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</si>
  <si>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</si>
  <si>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</si>
  <si>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</si>
  <si>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</si>
  <si>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</si>
  <si>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</si>
  <si>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</si>
  <si>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</si>
  <si>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</si>
  <si>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</si>
  <si>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</si>
  <si>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</si>
  <si>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</si>
  <si>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</si>
  <si>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</si>
  <si>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</si>
  <si>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</si>
  <si>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</si>
  <si>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</si>
  <si>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</si>
  <si>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</si>
  <si>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</si>
  <si>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</si>
  <si>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</si>
  <si>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</si>
  <si>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</si>
  <si>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</si>
  <si>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</si>
  <si>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</si>
  <si>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</si>
  <si>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</si>
  <si>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</si>
  <si>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</si>
  <si>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</si>
  <si>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</si>
  <si>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</si>
  <si>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</si>
  <si>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</si>
  <si>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</si>
  <si>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</si>
  <si>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</si>
  <si>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</si>
  <si>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</si>
  <si>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</si>
  <si>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</si>
  <si>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</si>
  <si>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</si>
  <si>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</si>
  <si>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</si>
  <si>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</si>
  <si>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</si>
  <si>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</si>
  <si>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</si>
  <si>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</si>
  <si>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</si>
  <si>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</si>
  <si>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</si>
  <si>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</si>
  <si>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</si>
  <si>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</si>
  <si>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</si>
  <si>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</si>
  <si>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</si>
  <si>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</si>
  <si>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</si>
  <si>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</si>
  <si>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</si>
  <si>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</si>
  <si>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</si>
  <si>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</si>
  <si>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</si>
  <si>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</si>
  <si>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</si>
  <si>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</si>
  <si>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</si>
  <si>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</si>
  <si>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</si>
  <si>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</si>
  <si>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</si>
  <si>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</si>
  <si>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</si>
  <si>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</si>
  <si>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</si>
  <si>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</si>
  <si>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</si>
  <si>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</si>
  <si>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</si>
  <si>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</si>
  <si>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</si>
  <si>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</si>
  <si>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</si>
  <si>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</si>
  <si>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</si>
  <si>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</si>
  <si>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</si>
  <si>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</si>
  <si>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</si>
  <si>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</si>
  <si>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</si>
  <si>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</si>
  <si>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</si>
  <si>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</si>
  <si>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</si>
  <si>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</si>
  <si>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</si>
  <si>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</si>
  <si>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</si>
  <si>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</si>
  <si>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</si>
  <si>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</si>
  <si>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</si>
  <si>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</si>
  <si>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</si>
  <si>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</si>
  <si>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</si>
  <si>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</si>
  <si>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</si>
  <si>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</si>
  <si>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</si>
  <si>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</si>
  <si>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</si>
  <si>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</si>
  <si>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</si>
  <si>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</si>
  <si>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</si>
  <si>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</si>
  <si>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</si>
  <si>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</si>
  <si>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</si>
  <si>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</si>
  <si>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</si>
  <si>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</si>
  <si>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</si>
  <si>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</si>
  <si>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</si>
  <si>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</si>
  <si>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</si>
  <si>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</si>
  <si>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</si>
  <si>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</si>
  <si>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</si>
  <si>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</si>
  <si>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</si>
  <si>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</si>
  <si>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</si>
  <si>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</si>
  <si>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</si>
  <si>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</si>
  <si>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</si>
  <si>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</si>
  <si>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</si>
  <si>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</si>
  <si>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</si>
  <si>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</si>
  <si>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</si>
  <si>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</si>
  <si>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</si>
  <si>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</si>
  <si>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</si>
  <si>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</si>
  <si>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</si>
  <si>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</si>
  <si>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</si>
  <si>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</si>
  <si>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</si>
  <si>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</si>
  <si>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</si>
  <si>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</si>
  <si>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</si>
  <si>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</si>
  <si>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</si>
  <si>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</si>
  <si>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</si>
  <si>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</si>
  <si>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</si>
  <si>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</si>
  <si>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</si>
  <si>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</si>
  <si>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</si>
  <si>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</si>
  <si>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</si>
  <si>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</si>
  <si>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</si>
  <si>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</si>
  <si>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</si>
  <si>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</si>
  <si>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</si>
  <si>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</si>
  <si>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</si>
  <si>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</si>
  <si>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</si>
  <si>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</si>
  <si>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</si>
  <si>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</si>
  <si>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</si>
  <si>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</si>
  <si>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</si>
  <si>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</si>
  <si>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</si>
  <si>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</si>
  <si>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</si>
  <si>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</si>
  <si>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</si>
  <si>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</si>
  <si>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</si>
  <si>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</si>
  <si>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</si>
  <si>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</si>
  <si>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</si>
  <si>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</si>
  <si>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</si>
  <si>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</si>
  <si>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</si>
  <si>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</si>
  <si>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</si>
  <si>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</si>
  <si>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</si>
  <si>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</si>
  <si>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</si>
  <si>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</si>
  <si>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</si>
  <si>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</si>
  <si>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</si>
  <si>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</si>
  <si>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</si>
  <si>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</si>
  <si>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</si>
  <si>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</si>
  <si>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</si>
  <si>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</si>
  <si>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</si>
  <si>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</si>
  <si>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</si>
  <si>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</si>
  <si>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</si>
  <si>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</si>
  <si>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</si>
  <si>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</si>
  <si>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</si>
  <si>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</si>
  <si>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</si>
  <si>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</si>
  <si>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</si>
  <si>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</si>
  <si>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</si>
  <si>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</si>
  <si>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</si>
  <si>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</si>
  <si>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</si>
  <si>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</si>
  <si>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</si>
  <si>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</si>
  <si>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</si>
  <si>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</si>
  <si>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</si>
  <si>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</si>
  <si>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</si>
  <si>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</si>
  <si>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</si>
  <si>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</si>
  <si>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</si>
  <si>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</si>
  <si>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</si>
  <si>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</si>
  <si>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</si>
  <si>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</si>
  <si>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</si>
  <si>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</si>
  <si>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</si>
  <si>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</si>
  <si>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</si>
  <si>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</si>
  <si>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</si>
  <si>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</si>
  <si>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</si>
  <si>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</si>
  <si>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</si>
  <si>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</si>
  <si>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</si>
  <si>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</si>
  <si>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</si>
  <si>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</si>
  <si>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</si>
  <si>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</si>
  <si>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</si>
  <si>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</si>
  <si>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</si>
  <si>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</si>
  <si>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</si>
  <si>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</si>
  <si>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</si>
  <si>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</si>
  <si>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</si>
  <si>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</si>
  <si>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</si>
  <si>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</si>
  <si>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</si>
  <si>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</si>
  <si>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</si>
  <si>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</si>
  <si>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</si>
  <si>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</si>
  <si>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</si>
  <si>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</si>
  <si>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</si>
  <si>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</si>
  <si>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</si>
  <si>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</si>
  <si>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</si>
  <si>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</si>
  <si>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</si>
  <si>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</si>
  <si>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</si>
  <si>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</si>
  <si>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</si>
  <si>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</si>
  <si>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</si>
  <si>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</si>
  <si>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</si>
  <si>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</si>
  <si>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</si>
  <si>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</si>
  <si>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</si>
  <si>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</si>
  <si>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</si>
  <si>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</si>
  <si>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</si>
  <si>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</si>
  <si>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</si>
  <si>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</si>
  <si>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</si>
  <si>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</si>
  <si>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</si>
  <si>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</si>
  <si>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</si>
  <si>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</si>
  <si>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</si>
  <si>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</si>
  <si>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</si>
  <si>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</si>
  <si>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</si>
  <si>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</si>
  <si>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</si>
  <si>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</si>
  <si>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</si>
  <si>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</si>
  <si>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</si>
  <si>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</si>
  <si>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</si>
  <si>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</si>
  <si>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</si>
  <si>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</si>
  <si>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</si>
  <si>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</si>
  <si>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</si>
  <si>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</si>
  <si>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</si>
  <si>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</si>
  <si>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</si>
  <si>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</si>
  <si>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</si>
  <si>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</si>
  <si>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</si>
  <si>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</si>
  <si>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</si>
  <si>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</si>
  <si>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</si>
  <si>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</si>
  <si>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</si>
  <si>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</si>
  <si>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</si>
  <si>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</si>
  <si>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</si>
  <si>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</si>
  <si>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</si>
  <si>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</si>
  <si>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</si>
  <si>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</si>
  <si>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</si>
  <si>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</si>
  <si>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</si>
  <si>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</si>
  <si>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</si>
  <si>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</si>
  <si>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</si>
  <si>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</si>
  <si>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</si>
  <si>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</si>
  <si>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</si>
  <si>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</si>
  <si>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</si>
  <si>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</si>
  <si>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</si>
  <si>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</si>
  <si>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</si>
  <si>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</si>
  <si>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</si>
  <si>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</si>
  <si>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</si>
  <si>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</si>
  <si>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</si>
  <si>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</si>
  <si>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</si>
  <si>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</si>
  <si>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</si>
  <si>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</si>
  <si>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</si>
  <si>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</si>
  <si>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</si>
  <si>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</si>
  <si>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</si>
  <si>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</si>
  <si>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</si>
  <si>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</si>
  <si>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</si>
  <si>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</si>
  <si>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</si>
  <si>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</si>
  <si>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</si>
  <si>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</si>
  <si>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</si>
  <si>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</si>
  <si>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</si>
  <si>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</si>
  <si>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</si>
  <si>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</si>
  <si>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</si>
  <si>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</si>
  <si>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</si>
  <si>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</si>
  <si>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</si>
  <si>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</si>
  <si>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</si>
  <si>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</si>
  <si>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</si>
  <si>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</si>
  <si>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</si>
  <si>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</si>
  <si>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</si>
  <si>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</si>
  <si>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</si>
  <si>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</si>
  <si>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</si>
  <si>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</si>
  <si>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</si>
  <si>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</si>
  <si>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</si>
  <si>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</si>
  <si>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</si>
  <si>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</si>
  <si>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</si>
  <si>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</si>
  <si>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</si>
  <si>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</si>
  <si>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</si>
  <si>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</si>
  <si>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</si>
  <si>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</si>
  <si>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</si>
  <si>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</si>
  <si>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</si>
  <si>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</si>
  <si>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</si>
  <si>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</si>
  <si>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</si>
  <si>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</si>
  <si>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</si>
  <si>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</si>
  <si>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</si>
  <si>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</si>
  <si>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</si>
  <si>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</si>
  <si>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</si>
  <si>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</si>
  <si>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</si>
  <si>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</si>
  <si>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</si>
  <si>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</si>
  <si>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</si>
  <si>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</si>
  <si>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</si>
  <si>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</si>
  <si>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</si>
  <si>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</si>
  <si>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</si>
  <si>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</si>
  <si>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</si>
  <si>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</si>
  <si>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</si>
  <si>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</si>
  <si>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</si>
  <si>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</si>
  <si>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</si>
  <si>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</si>
  <si>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</si>
  <si>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</si>
  <si>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</si>
  <si>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</si>
  <si>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</si>
  <si>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</si>
  <si>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</si>
  <si>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</si>
  <si>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</si>
  <si>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</si>
  <si>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</si>
  <si>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</si>
  <si>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</si>
  <si>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</si>
  <si>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</si>
  <si>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</si>
  <si>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</si>
  <si>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</si>
  <si>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</si>
  <si>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</si>
  <si>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</si>
  <si>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</si>
  <si>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</si>
  <si>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</si>
  <si>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</si>
  <si>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</si>
  <si>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</si>
  <si>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</si>
  <si>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</si>
  <si>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</si>
  <si>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</si>
  <si>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</si>
  <si>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</si>
  <si>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</si>
  <si>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</si>
  <si>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</si>
  <si>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</si>
  <si>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</si>
  <si>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</si>
  <si>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</si>
  <si>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</si>
  <si>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</si>
  <si>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</si>
  <si>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</si>
  <si>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</si>
  <si>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</si>
  <si>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</si>
  <si>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</si>
  <si>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</si>
  <si>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</si>
  <si>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</si>
  <si>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</si>
  <si>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</si>
  <si>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</si>
  <si>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</si>
  <si>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</si>
  <si>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</si>
  <si>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</si>
  <si>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</si>
  <si>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</si>
  <si>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</si>
  <si>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</si>
  <si>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</si>
  <si>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</si>
  <si>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</si>
  <si>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</si>
  <si>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</si>
  <si>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</si>
  <si>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</si>
  <si>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</si>
  <si>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</si>
  <si>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</si>
  <si>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</si>
  <si>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</si>
  <si>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</si>
  <si>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</si>
  <si>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</si>
  <si>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</si>
  <si>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</si>
  <si>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</si>
  <si>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</si>
  <si>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</si>
  <si>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</si>
  <si>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</si>
  <si>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</si>
  <si>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</si>
  <si>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</si>
  <si>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</si>
  <si>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</si>
  <si>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</si>
  <si>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</si>
  <si>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</si>
  <si>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</si>
  <si>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</si>
  <si>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</si>
  <si>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</si>
  <si>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</si>
  <si>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</si>
  <si>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</si>
  <si>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</si>
  <si>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</si>
  <si>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</si>
  <si>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</si>
  <si>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</si>
  <si>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</si>
  <si>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</si>
  <si>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</si>
  <si>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</si>
  <si>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</si>
  <si>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</si>
  <si>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</si>
  <si>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</si>
  <si>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</si>
  <si>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</si>
  <si>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</si>
  <si>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</si>
  <si>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</si>
  <si>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</si>
  <si>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</si>
  <si>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</si>
  <si>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</si>
  <si>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</si>
  <si>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</si>
  <si>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</si>
  <si>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</si>
  <si>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</si>
  <si>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</si>
  <si>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</si>
  <si>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</si>
  <si>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</si>
  <si>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</si>
  <si>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</si>
  <si>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</si>
  <si>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</si>
  <si>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</si>
  <si>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</si>
  <si>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</si>
  <si>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</si>
  <si>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</si>
  <si>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</si>
  <si>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</si>
  <si>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</si>
  <si>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</si>
  <si>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</si>
  <si>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</si>
  <si>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</si>
  <si>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</si>
  <si>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</si>
  <si>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</si>
  <si>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</si>
  <si>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</si>
  <si>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</si>
  <si>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</si>
  <si>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</si>
  <si>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</si>
  <si>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</si>
  <si>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</si>
  <si>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</si>
  <si>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</si>
  <si>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</si>
  <si>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</si>
  <si>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</si>
  <si>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</si>
  <si>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</si>
  <si>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</si>
  <si>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</si>
  <si>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</si>
  <si>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</si>
  <si>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</si>
  <si>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</si>
  <si>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</si>
  <si>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</si>
  <si>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</si>
  <si>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</si>
  <si>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</si>
  <si>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</si>
  <si>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</si>
  <si>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</si>
  <si>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</si>
  <si>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</si>
  <si>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</si>
  <si>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</si>
  <si>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</si>
  <si>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</si>
  <si>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</si>
  <si>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</si>
  <si>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</si>
  <si>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</si>
  <si>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</si>
  <si>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</si>
  <si>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</si>
  <si>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</si>
  <si>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</si>
  <si>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</si>
  <si>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</si>
  <si>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</si>
  <si>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</si>
  <si>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</si>
  <si>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</si>
  <si>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</si>
  <si>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</si>
  <si>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</si>
  <si>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</si>
  <si>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</si>
  <si>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</si>
  <si>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</si>
  <si>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</si>
  <si>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</si>
  <si>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</si>
  <si>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</si>
  <si>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</si>
  <si>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</si>
  <si>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</si>
  <si>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</si>
  <si>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</si>
  <si>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</si>
  <si>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</si>
  <si>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</si>
  <si>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</si>
  <si>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</si>
  <si>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</si>
  <si>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</si>
  <si>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</si>
  <si>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</si>
  <si>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</si>
  <si>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</si>
  <si>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</si>
  <si>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</si>
  <si>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</si>
  <si>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</si>
  <si>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</si>
  <si>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</si>
  <si>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</si>
  <si>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</si>
  <si>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</si>
  <si>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</si>
  <si>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</si>
  <si>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</si>
  <si>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</si>
  <si>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</si>
  <si>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</si>
  <si>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</si>
  <si>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</si>
  <si>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</si>
  <si>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</si>
  <si>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</si>
  <si>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</si>
  <si>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</si>
  <si>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</si>
  <si>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</si>
  <si>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</si>
  <si>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</si>
  <si>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</si>
  <si>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</si>
  <si>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</si>
  <si>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</si>
  <si>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</si>
  <si>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</si>
  <si>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</si>
  <si>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</si>
  <si>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</si>
  <si>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</si>
  <si>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</si>
  <si>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</si>
  <si>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</si>
  <si>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</si>
  <si>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</si>
  <si>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</si>
  <si>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</si>
  <si>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</si>
  <si>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</si>
  <si>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</si>
  <si>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</si>
  <si>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</si>
  <si>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</si>
  <si>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</si>
  <si>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</si>
  <si>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</si>
  <si>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</si>
  <si>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</si>
  <si>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</si>
  <si>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</si>
  <si>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</si>
  <si>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</si>
  <si>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</si>
  <si>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</si>
  <si>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</si>
  <si>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</si>
  <si>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</si>
  <si>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</si>
  <si>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</si>
  <si>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</si>
  <si>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</si>
  <si>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</si>
  <si>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</si>
  <si>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</si>
  <si>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</si>
  <si>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</si>
  <si>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</si>
  <si>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</si>
  <si>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</si>
  <si>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</si>
  <si>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</si>
  <si>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</si>
  <si>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</si>
  <si>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</si>
  <si>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</si>
  <si>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</si>
  <si>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</si>
  <si>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</si>
  <si>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</si>
  <si>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</si>
  <si>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</si>
  <si>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</si>
  <si>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</si>
  <si>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</si>
  <si>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</si>
  <si>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</si>
  <si>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</si>
  <si>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</si>
  <si>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</si>
  <si>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</si>
  <si>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</si>
  <si>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</si>
  <si>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</si>
  <si>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</si>
  <si>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</si>
  <si>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</si>
  <si>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</si>
  <si>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</si>
  <si>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</si>
  <si>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</si>
  <si>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</si>
  <si>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</si>
  <si>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</si>
  <si>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</si>
  <si>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</si>
  <si>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</si>
  <si>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</si>
  <si>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</si>
  <si>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</si>
  <si>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</si>
  <si>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</si>
  <si>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</si>
  <si>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</si>
  <si>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</si>
  <si>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</si>
  <si>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</si>
  <si>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</si>
  <si>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</si>
  <si>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</si>
  <si>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</si>
  <si>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</si>
  <si>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</si>
  <si>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</si>
  <si>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</si>
  <si>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</si>
  <si>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</si>
  <si>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</si>
  <si>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</si>
  <si>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</si>
  <si>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</si>
  <si>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</si>
  <si>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</si>
  <si>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</si>
  <si>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</si>
  <si>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</si>
  <si>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</si>
  <si>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</si>
  <si>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</si>
  <si>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</si>
  <si>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</si>
  <si>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</si>
  <si>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</si>
  <si>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</si>
  <si>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</si>
  <si>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</si>
  <si>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</si>
  <si>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</si>
  <si>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</si>
  <si>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</si>
  <si>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</si>
  <si>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</si>
  <si>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</si>
  <si>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</si>
  <si>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</si>
  <si>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</si>
  <si>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</si>
  <si>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</si>
  <si>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</si>
  <si>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</si>
  <si>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</si>
  <si>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</si>
  <si>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</si>
  <si>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</si>
  <si>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</si>
  <si>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</si>
  <si>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</si>
  <si>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</si>
  <si>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</si>
  <si>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</si>
  <si>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</si>
  <si>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</si>
  <si>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</si>
  <si>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</si>
  <si>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</si>
  <si>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</si>
  <si>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</si>
  <si>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</si>
  <si>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</si>
  <si>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</si>
  <si>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</si>
  <si>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</si>
  <si>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</si>
  <si>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</si>
  <si>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</si>
  <si>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</si>
  <si>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</si>
  <si>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</si>
  <si>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</si>
  <si>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</si>
  <si>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</si>
  <si>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</si>
  <si>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</si>
  <si>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</si>
  <si>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</si>
  <si>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</si>
  <si>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</si>
  <si>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</si>
  <si>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</si>
  <si>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</si>
  <si>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</si>
  <si>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</si>
  <si>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</si>
  <si>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</si>
  <si>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</si>
  <si>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</si>
  <si>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</si>
  <si>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</si>
  <si>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</si>
  <si>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</si>
  <si>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</si>
  <si>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</si>
  <si>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</si>
  <si>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</si>
  <si>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</si>
  <si>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</si>
  <si>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</si>
  <si>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</si>
  <si>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</si>
  <si>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</si>
  <si>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</si>
  <si>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</si>
  <si>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</si>
  <si>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</si>
  <si>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</si>
  <si>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</si>
  <si>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</si>
  <si>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</si>
  <si>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</si>
  <si>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</si>
  <si>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</si>
  <si>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</si>
  <si>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</si>
  <si>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</si>
  <si>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</si>
  <si>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</si>
  <si>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</si>
  <si>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</si>
  <si>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</si>
  <si>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</si>
  <si>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</si>
  <si>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</si>
  <si>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</si>
  <si>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</si>
  <si>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</si>
  <si>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</si>
  <si>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</si>
  <si>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</si>
  <si>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</si>
  <si>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</si>
  <si>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</si>
  <si>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</si>
  <si>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</si>
  <si>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</si>
  <si>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</si>
  <si>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</si>
  <si>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</si>
  <si>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</si>
  <si>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</si>
  <si>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</si>
  <si>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</si>
  <si>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</si>
  <si>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</si>
  <si>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</si>
  <si>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</si>
  <si>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</si>
  <si>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</si>
  <si>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</si>
  <si>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</si>
  <si>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</si>
  <si>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</si>
  <si>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</si>
  <si>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</si>
  <si>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</si>
  <si>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</si>
  <si>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</si>
  <si>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</si>
  <si>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</si>
  <si>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</si>
  <si>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</si>
  <si>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</si>
  <si>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</si>
  <si>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</si>
  <si>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</si>
  <si>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</si>
  <si>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</si>
  <si>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</si>
  <si>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</si>
  <si>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</si>
  <si>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</si>
  <si>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</si>
  <si>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</si>
  <si>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</si>
  <si>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</si>
  <si>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</si>
  <si>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</si>
  <si>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</si>
  <si>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</si>
  <si>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</si>
  <si>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</si>
  <si>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</si>
  <si>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</si>
  <si>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</si>
  <si>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</si>
  <si>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</si>
  <si>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</si>
  <si>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</si>
  <si>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</si>
  <si>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</si>
  <si>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</si>
  <si>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</si>
  <si>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</si>
  <si>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</si>
  <si>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</si>
  <si>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</si>
  <si>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</si>
  <si>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</si>
  <si>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</si>
  <si>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</si>
  <si>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</si>
  <si>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</si>
  <si>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</si>
  <si>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</si>
  <si>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</si>
  <si>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</si>
  <si>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</si>
  <si>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</si>
  <si>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</si>
  <si>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</si>
  <si>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</si>
  <si>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</si>
  <si>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</si>
  <si>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</si>
  <si>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</si>
  <si>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</si>
  <si>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</si>
  <si>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</si>
  <si>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</si>
  <si>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</si>
  <si>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</si>
  <si>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</si>
  <si>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</si>
  <si>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</si>
  <si>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</si>
  <si>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</si>
  <si>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</si>
  <si>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</si>
  <si>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</si>
  <si>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</si>
  <si>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</si>
  <si>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</si>
  <si>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</si>
  <si>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</si>
  <si>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</si>
  <si>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</si>
  <si>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</si>
  <si>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</si>
  <si>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</si>
  <si>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</si>
  <si>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</si>
  <si>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</si>
  <si>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</si>
  <si>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</si>
  <si>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</si>
  <si>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</si>
  <si>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</si>
  <si>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</si>
  <si>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</si>
  <si>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</si>
  <si>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</si>
  <si>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</si>
  <si>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</si>
  <si>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</si>
  <si>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</si>
  <si>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</si>
  <si>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</si>
  <si>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</si>
  <si>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</si>
  <si>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</si>
  <si>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</si>
  <si>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</si>
  <si>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</si>
  <si>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</si>
  <si>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</si>
  <si>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</si>
  <si>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</si>
  <si>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</si>
  <si>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</si>
  <si>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</si>
  <si>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</si>
  <si>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</si>
  <si>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</si>
  <si>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</si>
  <si>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</si>
  <si>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</si>
  <si>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</si>
  <si>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</si>
  <si>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</si>
  <si>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</si>
  <si>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</si>
  <si>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</si>
  <si>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</si>
  <si>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</si>
  <si>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</si>
  <si>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</si>
  <si>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</si>
  <si>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</si>
  <si>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</si>
  <si>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</si>
  <si>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</si>
  <si>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</si>
  <si>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</si>
  <si>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</si>
  <si>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</si>
  <si>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</si>
  <si>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</si>
  <si>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</si>
  <si>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</si>
  <si>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</si>
  <si>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</si>
  <si>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</si>
  <si>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</si>
  <si>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</si>
  <si>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</si>
  <si>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</si>
  <si>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</si>
  <si>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</si>
  <si>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</si>
  <si>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</si>
  <si>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</si>
  <si>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</si>
  <si>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</si>
  <si>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</si>
  <si>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</si>
  <si>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</si>
  <si>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</si>
  <si>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</si>
  <si>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</si>
  <si>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</si>
  <si>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</si>
  <si>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</si>
  <si>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</si>
  <si>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</si>
  <si>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</si>
  <si>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</si>
  <si>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</si>
  <si>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</si>
  <si>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</si>
  <si>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</si>
  <si>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</si>
  <si>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</si>
  <si>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</si>
  <si>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</si>
  <si>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</si>
  <si>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</si>
  <si>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</si>
  <si>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</si>
  <si>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</si>
  <si>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</si>
  <si>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</si>
  <si>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</si>
  <si>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</si>
  <si>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</si>
  <si>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</si>
  <si>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</si>
  <si>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</si>
  <si>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</si>
  <si>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</si>
  <si>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</si>
  <si>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</si>
  <si>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</si>
  <si>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</si>
  <si>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</si>
  <si>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</si>
  <si>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</si>
  <si>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</si>
  <si>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</si>
  <si>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</si>
  <si>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</si>
  <si>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</si>
  <si>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</si>
  <si>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</si>
  <si>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</si>
  <si>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</si>
  <si>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</si>
  <si>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</si>
  <si>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</si>
  <si>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</si>
  <si>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</si>
  <si>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</si>
  <si>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</si>
  <si>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</si>
  <si>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</si>
  <si>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</si>
  <si>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</si>
  <si>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</si>
  <si>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</si>
  <si>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</si>
  <si>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</si>
  <si>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</si>
  <si>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</si>
  <si>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</si>
  <si>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</si>
  <si>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</si>
  <si>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</si>
  <si>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</si>
  <si>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</si>
  <si>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</si>
  <si>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</si>
  <si>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</si>
  <si>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</si>
  <si>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</si>
  <si>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</si>
  <si>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</si>
  <si>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</si>
  <si>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</si>
  <si>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</si>
  <si>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</si>
  <si>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</si>
  <si>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</si>
  <si>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</si>
  <si>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</si>
  <si>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</si>
  <si>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</si>
  <si>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</si>
  <si>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</si>
  <si>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</si>
  <si>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</si>
  <si>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</si>
  <si>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</si>
  <si>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</si>
  <si>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</si>
  <si>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</si>
  <si>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</si>
  <si>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</si>
  <si>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</si>
  <si>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</si>
  <si>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</si>
  <si>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</si>
  <si>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</si>
  <si>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</si>
  <si>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</si>
  <si>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</si>
  <si>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</si>
  <si>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</si>
  <si>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</si>
  <si>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</si>
  <si>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</si>
  <si>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</si>
  <si>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</si>
  <si>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</si>
  <si>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</si>
  <si>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</si>
  <si>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</si>
  <si>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</si>
  <si>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</si>
  <si>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</si>
  <si>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</si>
  <si>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</si>
  <si>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</si>
  <si>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</si>
  <si>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</si>
  <si>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</si>
  <si>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</si>
  <si>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</si>
  <si>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</si>
  <si>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</si>
  <si>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</si>
  <si>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</si>
  <si>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</si>
  <si>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</si>
  <si>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</si>
  <si>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</si>
  <si>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</si>
  <si>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</si>
  <si>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</si>
  <si>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</si>
  <si>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</si>
  <si>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</si>
  <si>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</si>
  <si>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</si>
  <si>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</si>
  <si>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</si>
  <si>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</si>
  <si>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</si>
  <si>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</si>
  <si>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</si>
  <si>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</si>
  <si>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</si>
  <si>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</si>
  <si>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</si>
  <si>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</si>
  <si>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</si>
  <si>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</si>
  <si>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</si>
  <si>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</si>
  <si>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</si>
  <si>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</si>
  <si>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</si>
  <si>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</si>
  <si>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</si>
  <si>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</si>
  <si>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</si>
  <si>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</si>
  <si>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</si>
  <si>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</si>
  <si>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</si>
  <si>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</si>
  <si>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</si>
  <si>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</si>
  <si>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</si>
  <si>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</si>
  <si>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</si>
  <si>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</si>
  <si>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</si>
  <si>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</si>
  <si>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</si>
  <si>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</si>
  <si>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</si>
  <si>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</si>
  <si>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</si>
  <si>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</si>
  <si>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</si>
  <si>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</si>
  <si>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</si>
  <si>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</si>
  <si>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</si>
  <si>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</si>
  <si>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</si>
  <si>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</si>
  <si>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</si>
  <si>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</si>
  <si>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</si>
  <si>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</si>
  <si>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</si>
  <si>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</si>
  <si>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</si>
  <si>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</si>
  <si>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</si>
  <si>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</si>
  <si>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</si>
  <si>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</si>
  <si>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</si>
  <si>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</si>
  <si>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</si>
  <si>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</si>
  <si>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</si>
  <si>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</si>
  <si>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</si>
  <si>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</si>
  <si>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</si>
  <si>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</si>
  <si>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</si>
  <si>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</si>
  <si>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</si>
  <si>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</si>
  <si>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</si>
  <si>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</si>
  <si>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</si>
  <si>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</si>
  <si>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</si>
  <si>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</si>
  <si>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</si>
  <si>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</si>
  <si>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</si>
  <si>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</si>
  <si>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</si>
  <si>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</si>
  <si>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</si>
  <si>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</si>
  <si>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</si>
  <si>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</si>
  <si>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</si>
  <si>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</si>
  <si>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</si>
  <si>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</si>
  <si>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</si>
  <si>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</si>
  <si>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</si>
  <si>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</si>
  <si>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</si>
  <si>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</si>
  <si>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</si>
  <si>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</si>
  <si>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</si>
  <si>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</si>
  <si>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</si>
  <si>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</si>
  <si>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</si>
  <si>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</si>
  <si>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</si>
  <si>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</si>
  <si>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</si>
  <si>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</si>
  <si>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</si>
  <si>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</si>
  <si>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</si>
  <si>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</si>
  <si>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</si>
  <si>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</si>
  <si>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</si>
  <si>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</si>
  <si>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</si>
  <si>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</si>
  <si>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</si>
  <si>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</si>
  <si>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</si>
  <si>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</si>
  <si>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</si>
  <si>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</si>
  <si>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</si>
  <si>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</si>
  <si>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</si>
  <si>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</si>
  <si>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</si>
  <si>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</si>
  <si>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</si>
  <si>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</si>
  <si>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</si>
  <si>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</si>
  <si>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</si>
  <si>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</si>
  <si>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</si>
  <si>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</si>
  <si>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</si>
  <si>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</si>
  <si>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</si>
  <si>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</si>
  <si>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</si>
  <si>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</si>
  <si>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</si>
  <si>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</si>
  <si>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</si>
  <si>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</si>
  <si>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</si>
  <si>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</si>
  <si>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</si>
  <si>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</si>
  <si>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</si>
  <si>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</si>
  <si>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</si>
  <si>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</si>
  <si>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</si>
  <si>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</si>
  <si>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</si>
  <si>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</si>
  <si>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</si>
  <si>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</si>
  <si>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</si>
  <si>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</si>
  <si>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</si>
  <si>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</si>
  <si>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</si>
  <si>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</si>
  <si>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</si>
  <si>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</si>
  <si>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</si>
  <si>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</si>
  <si>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</si>
  <si>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</si>
  <si>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</si>
  <si>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</si>
  <si>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</si>
  <si>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</si>
  <si>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</si>
  <si>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</si>
  <si>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</si>
  <si>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</si>
  <si>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</si>
  <si>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</si>
  <si>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</si>
  <si>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</si>
  <si>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</si>
  <si>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</si>
  <si>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</si>
  <si>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</si>
  <si>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</si>
  <si>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</si>
  <si>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</si>
  <si>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</si>
  <si>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</si>
  <si>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</si>
  <si>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</si>
  <si>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</si>
  <si>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</si>
  <si>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</si>
  <si>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</si>
  <si>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</si>
  <si>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</si>
  <si>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</si>
  <si>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</si>
  <si>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</si>
  <si>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</si>
  <si>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</si>
  <si>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</si>
  <si>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</si>
  <si>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</si>
  <si>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</si>
  <si>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</si>
  <si>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</si>
  <si>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</si>
  <si>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</si>
  <si>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</si>
  <si>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</si>
  <si>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</si>
  <si>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</si>
  <si>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</si>
  <si>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</si>
  <si>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</si>
  <si>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</si>
  <si>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</si>
  <si>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</si>
  <si>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</si>
  <si>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</si>
  <si>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</si>
  <si>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</si>
  <si>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</si>
  <si>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</si>
  <si>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</si>
  <si>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</si>
  <si>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</si>
  <si>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</si>
  <si>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</si>
  <si>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</si>
  <si>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</si>
  <si>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</si>
  <si>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</si>
  <si>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</si>
  <si>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</si>
  <si>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</si>
  <si>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</si>
  <si>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</si>
  <si>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</si>
  <si>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</si>
  <si>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</si>
  <si>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</si>
  <si>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</si>
  <si>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</si>
  <si>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</si>
  <si>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</si>
  <si>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</si>
  <si>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</si>
  <si>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</si>
  <si>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</si>
  <si>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</si>
  <si>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</si>
  <si>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</si>
  <si>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</si>
  <si>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</si>
  <si>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</si>
  <si>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</si>
  <si>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</si>
  <si>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</si>
  <si>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</si>
  <si>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</si>
  <si>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</si>
  <si>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</si>
  <si>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</si>
  <si>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</si>
  <si>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</si>
  <si>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</si>
  <si>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</si>
  <si>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</si>
  <si>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</si>
  <si>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</si>
  <si>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</si>
  <si>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</si>
  <si>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</si>
  <si>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</si>
  <si>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</si>
  <si>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</si>
  <si>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</si>
  <si>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</si>
  <si>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</si>
  <si>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</si>
  <si>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</si>
  <si>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</si>
  <si>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</si>
  <si>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</si>
  <si>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</si>
  <si>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</si>
  <si>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</si>
  <si>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</si>
  <si>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</si>
  <si>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</si>
  <si>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</si>
  <si>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</si>
  <si>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</si>
  <si>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</si>
  <si>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</si>
  <si>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</si>
  <si>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</si>
  <si>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</si>
  <si>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</si>
  <si>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</si>
  <si>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</si>
  <si>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</si>
  <si>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</si>
  <si>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</si>
  <si>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</si>
  <si>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</si>
  <si>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</si>
  <si>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</si>
  <si>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</si>
  <si>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</si>
  <si>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</si>
  <si>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</si>
  <si>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</si>
  <si>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</si>
  <si>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</si>
  <si>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</si>
  <si>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</si>
  <si>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</si>
  <si>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</si>
  <si>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</si>
  <si>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</si>
  <si>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</si>
  <si>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</si>
  <si>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</si>
  <si>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</si>
  <si>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</si>
  <si>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</si>
  <si>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</si>
  <si>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</si>
  <si>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</si>
  <si>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</si>
  <si>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</si>
  <si>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</si>
  <si>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</si>
  <si>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</si>
  <si>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</si>
  <si>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</si>
  <si>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</si>
  <si>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</si>
  <si>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</si>
  <si>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</si>
  <si>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</si>
  <si>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</si>
  <si>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</si>
  <si>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</si>
  <si>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</si>
  <si>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</si>
  <si>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</si>
  <si>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</si>
  <si>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</si>
  <si>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</si>
  <si>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</si>
  <si>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</si>
  <si>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</si>
  <si>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</si>
  <si>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</si>
  <si>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</si>
  <si>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</si>
  <si>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</si>
  <si>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</si>
  <si>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</si>
  <si>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</si>
  <si>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</si>
  <si>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</si>
  <si>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</si>
  <si>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</si>
  <si>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</si>
  <si>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</si>
  <si>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</si>
  <si>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</si>
  <si>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</si>
  <si>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</si>
  <si>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</si>
  <si>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</si>
  <si>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</si>
  <si>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</si>
  <si>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</si>
  <si>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</si>
  <si>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</si>
  <si>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</si>
  <si>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</si>
  <si>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</si>
  <si>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</si>
  <si>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</si>
  <si>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</si>
  <si>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</si>
  <si>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</si>
  <si>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</si>
  <si>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</si>
  <si>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</si>
  <si>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</si>
  <si>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</si>
  <si>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</si>
  <si>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</si>
  <si>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</si>
  <si>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</si>
  <si>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</si>
  <si>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</si>
  <si>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</si>
  <si>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</si>
  <si>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</si>
  <si>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</si>
  <si>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</si>
  <si>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</si>
  <si>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</si>
  <si>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</si>
  <si>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</si>
  <si>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</si>
  <si>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</si>
  <si>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</si>
  <si>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</si>
  <si>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</si>
  <si>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</si>
  <si>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</si>
  <si>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</si>
  <si>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</si>
  <si>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</si>
  <si>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</si>
  <si>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</si>
  <si>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</si>
  <si>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</si>
  <si>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</si>
  <si>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</si>
  <si>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</si>
  <si>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</si>
  <si>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</si>
  <si>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</si>
  <si>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</si>
  <si>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</si>
  <si>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</si>
  <si>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</si>
  <si>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</si>
  <si>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</si>
  <si>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</si>
  <si>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</si>
  <si>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</si>
  <si>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</si>
  <si>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</si>
  <si>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</si>
  <si>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</si>
  <si>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</si>
  <si>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</si>
  <si>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</si>
  <si>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</si>
  <si>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</si>
  <si>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</si>
  <si>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</si>
  <si>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</si>
  <si>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</si>
  <si>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</si>
  <si>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</si>
  <si>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</si>
  <si>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</si>
  <si>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</si>
  <si>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</si>
  <si>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</si>
  <si>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</si>
  <si>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</si>
  <si>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</si>
  <si>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</si>
  <si>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</si>
  <si>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</si>
  <si>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</si>
  <si>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</si>
  <si>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</si>
  <si>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</si>
  <si>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</si>
  <si>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</si>
  <si>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</si>
  <si>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</si>
  <si>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</si>
  <si>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</si>
  <si>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</si>
  <si>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</si>
  <si>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</si>
  <si>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</si>
  <si>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</si>
  <si>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</si>
  <si>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</si>
  <si>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</si>
  <si>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</si>
  <si>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</si>
  <si>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</si>
  <si>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</si>
  <si>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</si>
  <si>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</si>
  <si>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</si>
  <si>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</si>
  <si>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</si>
  <si>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</si>
  <si>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</si>
  <si>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</si>
  <si>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</si>
  <si>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</si>
  <si>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</si>
  <si>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</si>
  <si>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</si>
  <si>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</si>
  <si>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</si>
  <si>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</si>
  <si>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</si>
  <si>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</si>
  <si>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</si>
  <si>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</si>
  <si>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</si>
  <si>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</si>
  <si>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</si>
  <si>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</si>
  <si>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</si>
  <si>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</si>
  <si>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</si>
  <si>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</si>
  <si>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</si>
  <si>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</si>
  <si>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</si>
  <si>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</si>
  <si>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</si>
  <si>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</si>
  <si>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</si>
  <si>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</si>
  <si>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</si>
  <si>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</si>
  <si>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</si>
  <si>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</si>
  <si>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</si>
  <si>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</si>
  <si>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</si>
  <si>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</si>
  <si>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</si>
  <si>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</si>
  <si>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</si>
  <si>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</si>
  <si>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</si>
  <si>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</si>
  <si>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</si>
  <si>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</si>
  <si>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</si>
  <si>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</si>
  <si>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</si>
  <si>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</si>
  <si>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</si>
  <si>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</si>
  <si>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</si>
  <si>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</si>
  <si>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</si>
  <si>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</si>
  <si>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</si>
  <si>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</si>
  <si>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</si>
  <si>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</si>
  <si>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</si>
  <si>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</si>
  <si>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</si>
  <si>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</si>
  <si>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</si>
  <si>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</si>
  <si>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</si>
  <si>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</si>
  <si>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</si>
  <si>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</si>
  <si>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</si>
  <si>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</si>
  <si>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</si>
  <si>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</si>
  <si>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</si>
  <si>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</si>
  <si>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</si>
  <si>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</si>
  <si>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</si>
  <si>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</si>
  <si>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</si>
  <si>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</si>
  <si>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</si>
  <si>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</si>
  <si>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</si>
  <si>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</si>
  <si>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</si>
  <si>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</si>
  <si>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</si>
  <si>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</si>
  <si>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</si>
  <si>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</si>
  <si>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</si>
  <si>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</si>
  <si>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</si>
  <si>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</si>
  <si>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</si>
  <si>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</si>
  <si>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</si>
  <si>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</si>
  <si>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</si>
  <si>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</si>
  <si>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</si>
  <si>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</si>
  <si>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</si>
  <si>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</si>
  <si>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</si>
  <si>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</si>
  <si>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</si>
  <si>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</si>
  <si>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</si>
  <si>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</si>
  <si>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</si>
  <si>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</si>
  <si>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</si>
  <si>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</si>
  <si>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</si>
  <si>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</si>
  <si>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</si>
  <si>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</si>
  <si>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</si>
  <si>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</si>
  <si>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</si>
  <si>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</si>
  <si>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</si>
  <si>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</si>
  <si>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</si>
  <si>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</si>
  <si>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</si>
  <si>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</si>
  <si>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</si>
  <si>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</si>
  <si>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</si>
  <si>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</si>
  <si>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</si>
  <si>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</si>
  <si>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</si>
  <si>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</si>
  <si>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</si>
  <si>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</si>
  <si>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</si>
  <si>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</si>
  <si>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</si>
  <si>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</si>
  <si>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</si>
  <si>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</si>
  <si>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</si>
  <si>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</si>
  <si>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</si>
  <si>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</si>
  <si>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</si>
  <si>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</si>
  <si>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</si>
  <si>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</si>
  <si>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</si>
  <si>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</si>
  <si>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</si>
  <si>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</si>
  <si>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</si>
  <si>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</si>
  <si>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</si>
  <si>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</si>
  <si>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</si>
  <si>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</si>
  <si>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</si>
  <si>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</si>
  <si>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</si>
  <si>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</si>
  <si>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</si>
  <si>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</si>
  <si>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</si>
  <si>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</si>
  <si>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</si>
  <si>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</si>
  <si>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</si>
  <si>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</si>
  <si>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</si>
  <si>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</si>
  <si>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</si>
  <si>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</si>
  <si>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</si>
  <si>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</si>
  <si>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</si>
  <si>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</si>
  <si>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</si>
  <si>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</si>
  <si>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</si>
  <si>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</si>
  <si>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</si>
  <si>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</si>
  <si>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</si>
  <si>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</si>
  <si>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</si>
  <si>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</si>
  <si>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</si>
  <si>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</si>
  <si>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</si>
  <si>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</si>
  <si>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</si>
  <si>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</si>
  <si>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</si>
  <si>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</si>
  <si>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</si>
  <si>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</si>
  <si>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</si>
  <si>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</si>
  <si>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</si>
  <si>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</si>
  <si>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</si>
  <si>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</si>
  <si>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</si>
  <si>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</si>
  <si>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</si>
  <si>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</si>
  <si>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</si>
  <si>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</si>
  <si>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</si>
  <si>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</si>
  <si>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</si>
  <si>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</si>
  <si>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</si>
  <si>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</si>
  <si>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</si>
  <si>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</si>
  <si>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</si>
  <si>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</si>
  <si>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</si>
  <si>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</si>
  <si>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</si>
  <si>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</si>
  <si>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</si>
  <si>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</si>
  <si>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</si>
  <si>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</si>
  <si>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</si>
  <si>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</si>
  <si>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</si>
  <si>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</si>
  <si>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</si>
  <si>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</si>
  <si>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</si>
  <si>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</si>
  <si>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</si>
  <si>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</si>
  <si>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</si>
  <si>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</si>
  <si>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</si>
  <si>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</si>
  <si>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</si>
  <si>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</si>
  <si>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</si>
  <si>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</si>
  <si>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</si>
  <si>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</si>
  <si>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</si>
  <si>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</si>
  <si>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</si>
  <si>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</si>
  <si>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</si>
  <si>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</si>
  <si>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</si>
  <si>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</si>
  <si>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</si>
  <si>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</si>
  <si>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</si>
  <si>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</si>
  <si>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</si>
  <si>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</si>
  <si>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</si>
  <si>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</si>
  <si>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</si>
  <si>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</si>
  <si>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</si>
  <si>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</si>
  <si>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</si>
  <si>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</si>
  <si>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</si>
  <si>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</si>
  <si>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</si>
  <si>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</si>
  <si>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</si>
  <si>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</si>
  <si>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</si>
  <si>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</si>
  <si>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</si>
  <si>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</si>
  <si>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</si>
  <si>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</si>
  <si>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</si>
  <si>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</si>
  <si>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</si>
  <si>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</si>
  <si>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</si>
  <si>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</si>
  <si>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</si>
  <si>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</si>
  <si>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</si>
  <si>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</si>
  <si>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</si>
  <si>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</si>
  <si>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</si>
  <si>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</si>
  <si>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</si>
  <si>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</si>
  <si>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</si>
  <si>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</si>
  <si>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</si>
  <si>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</si>
  <si>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</si>
  <si>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</si>
  <si>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</si>
  <si>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</si>
  <si>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</si>
  <si>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</si>
  <si>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</si>
  <si>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</si>
  <si>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</si>
  <si>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</si>
  <si>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</si>
  <si>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</si>
  <si>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</si>
  <si>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</si>
  <si>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</si>
  <si>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</si>
  <si>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</si>
  <si>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</si>
  <si>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</si>
  <si>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</si>
  <si>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</si>
  <si>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</si>
  <si>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</si>
  <si>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</si>
  <si>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</si>
  <si>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</si>
  <si>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</si>
  <si>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</si>
  <si>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</si>
  <si>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</si>
  <si>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</si>
  <si>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</si>
  <si>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</si>
  <si>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</si>
  <si>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</si>
  <si>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</si>
  <si>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</si>
  <si>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</si>
  <si>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</si>
  <si>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</si>
  <si>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</si>
  <si>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</si>
  <si>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</si>
  <si>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</si>
  <si>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</si>
  <si>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</si>
  <si>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</si>
  <si>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</si>
  <si>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</si>
  <si>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</si>
  <si>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</si>
  <si>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</si>
  <si>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</si>
  <si>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</si>
  <si>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</si>
  <si>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</si>
  <si>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</si>
  <si>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</si>
  <si>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</si>
  <si>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</si>
  <si>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</si>
  <si>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</si>
  <si>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</si>
  <si>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</si>
  <si>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</si>
  <si>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</si>
  <si>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</si>
  <si>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</si>
  <si>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</si>
  <si>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</si>
  <si>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</si>
  <si>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</si>
  <si>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</si>
  <si>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</si>
  <si>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</si>
  <si>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</si>
  <si>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</si>
  <si>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</si>
  <si>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</si>
  <si>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</si>
  <si>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</si>
  <si>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</si>
  <si>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</si>
  <si>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</si>
  <si>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</si>
  <si>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</si>
  <si>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</si>
  <si>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</si>
  <si>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</si>
  <si>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</si>
  <si>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</si>
  <si>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</si>
  <si>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</si>
  <si>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</si>
  <si>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</si>
  <si>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</si>
  <si>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</si>
  <si>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</si>
  <si>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</si>
  <si>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</si>
  <si>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</si>
  <si>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</si>
  <si>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</si>
  <si>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</si>
  <si>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</si>
  <si>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</si>
  <si>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</si>
  <si>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</si>
  <si>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</si>
  <si>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</si>
  <si>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</si>
  <si>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</si>
  <si>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</si>
  <si>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</si>
  <si>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</si>
  <si>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</si>
  <si>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</si>
  <si>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</si>
  <si>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</si>
  <si>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</si>
  <si>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</si>
  <si>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</si>
  <si>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</si>
  <si>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</si>
  <si>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</si>
  <si>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</si>
  <si>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</si>
  <si>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</si>
  <si>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</si>
  <si>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</si>
  <si>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</si>
  <si>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</si>
  <si>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</si>
  <si>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</si>
  <si>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</si>
  <si>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</si>
  <si>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</si>
  <si>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</si>
  <si>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</si>
  <si>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</si>
  <si>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</si>
  <si>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</si>
  <si>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</si>
  <si>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</si>
  <si>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</si>
  <si>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</si>
  <si>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</si>
  <si>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</si>
  <si>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</si>
  <si>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</si>
  <si>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</si>
  <si>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</si>
  <si>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</si>
  <si>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</si>
  <si>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</si>
  <si>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</si>
  <si>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</si>
  <si>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</si>
  <si>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</si>
  <si>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</si>
  <si>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</si>
  <si>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</si>
  <si>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</si>
  <si>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</si>
  <si>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</si>
  <si>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</si>
  <si>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</si>
  <si>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</si>
  <si>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</si>
  <si>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</si>
  <si>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</si>
  <si>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</si>
  <si>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</si>
  <si>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</si>
  <si>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</si>
  <si>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</si>
  <si>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</si>
  <si>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</si>
  <si>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</si>
  <si>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</si>
  <si>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</si>
  <si>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</si>
  <si>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</si>
  <si>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</si>
  <si>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</si>
  <si>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</si>
  <si>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</si>
  <si>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</si>
  <si>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</si>
  <si>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</si>
  <si>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</si>
  <si>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</si>
  <si>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</si>
  <si>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</si>
  <si>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</si>
  <si>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</si>
  <si>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</si>
  <si>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</si>
  <si>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</si>
  <si>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</si>
  <si>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</si>
  <si>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</si>
  <si>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</si>
  <si>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</si>
  <si>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</si>
  <si>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</si>
  <si>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</si>
  <si>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</si>
  <si>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</si>
  <si>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</si>
  <si>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</si>
  <si>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</si>
  <si>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</si>
  <si>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</si>
  <si>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</si>
  <si>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</si>
  <si>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</si>
  <si>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</si>
  <si>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</si>
  <si>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</si>
  <si>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</si>
  <si>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</si>
  <si>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</si>
  <si>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</si>
  <si>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</si>
  <si>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</si>
  <si>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</si>
  <si>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</si>
  <si>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</si>
  <si>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</si>
  <si>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</si>
  <si>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</si>
  <si>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</si>
  <si>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</si>
  <si>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</si>
  <si>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</si>
  <si>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</si>
  <si>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</si>
  <si>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</si>
  <si>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</si>
  <si>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</si>
  <si>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</si>
  <si>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</si>
  <si>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</si>
  <si>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</si>
  <si>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</si>
  <si>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</si>
  <si>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</si>
  <si>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</si>
  <si>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</si>
  <si>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</si>
  <si>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</si>
  <si>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</si>
  <si>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</si>
  <si>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</si>
  <si>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</si>
  <si>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</si>
  <si>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</si>
  <si>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</si>
  <si>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</si>
  <si>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</si>
  <si>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</si>
  <si>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</si>
  <si>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</si>
  <si>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</si>
  <si>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</si>
  <si>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</si>
  <si>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</si>
  <si>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</si>
  <si>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</si>
  <si>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</si>
  <si>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</si>
  <si>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</si>
  <si>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</si>
  <si>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</si>
  <si>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</si>
  <si>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</si>
  <si>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</si>
  <si>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</si>
  <si>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</si>
  <si>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</si>
  <si>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</si>
  <si>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</si>
  <si>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</si>
  <si>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</si>
  <si>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</si>
  <si>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</si>
  <si>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</si>
  <si>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</si>
  <si>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</si>
  <si>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</si>
  <si>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</si>
  <si>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</si>
  <si>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</si>
  <si>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</si>
  <si>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</si>
  <si>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</si>
  <si>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</si>
  <si>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</si>
  <si>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</si>
  <si>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</si>
  <si>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</si>
  <si>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</si>
  <si>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</si>
  <si>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</si>
  <si>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</si>
  <si>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</si>
  <si>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</si>
  <si>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</si>
  <si>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</si>
  <si>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</si>
  <si>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</si>
  <si>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</si>
  <si>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</si>
  <si>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</si>
  <si>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</si>
  <si>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</si>
  <si>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</si>
  <si>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</si>
  <si>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</si>
  <si>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</si>
  <si>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</si>
  <si>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</si>
  <si>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</si>
  <si>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</si>
  <si>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</si>
  <si>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</si>
  <si>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</si>
  <si>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</si>
  <si>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</si>
  <si>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</si>
  <si>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</si>
  <si>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</si>
  <si>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</si>
  <si>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</si>
  <si>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</si>
  <si>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</si>
  <si>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</si>
  <si>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</si>
  <si>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</si>
  <si>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</si>
  <si>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</si>
  <si>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</si>
  <si>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</si>
  <si>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</si>
  <si>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</si>
  <si>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</si>
  <si>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</si>
  <si>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</si>
  <si>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</si>
  <si>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</si>
  <si>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</si>
  <si>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</si>
  <si>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</si>
  <si>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</si>
  <si>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</si>
  <si>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</si>
  <si>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</si>
  <si>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</si>
  <si>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</si>
  <si>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</si>
  <si>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</si>
  <si>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</si>
  <si>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</si>
  <si>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</si>
  <si>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</si>
  <si>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</si>
  <si>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</si>
  <si>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</si>
  <si>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</si>
  <si>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</si>
  <si>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</si>
  <si>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</si>
  <si>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</si>
  <si>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</si>
  <si>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</si>
  <si>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</si>
  <si>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</si>
  <si>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</si>
  <si>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</si>
  <si>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</si>
  <si>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</si>
  <si>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</si>
  <si>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</si>
  <si>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</si>
  <si>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</si>
  <si>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</si>
  <si>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</si>
  <si>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</si>
  <si>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</si>
  <si>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</si>
  <si>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</si>
  <si>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</si>
  <si>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</si>
  <si>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</si>
  <si>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</si>
  <si>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</si>
  <si>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</si>
  <si>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</si>
  <si>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</si>
  <si>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</si>
  <si>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</si>
  <si>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</si>
  <si>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</si>
  <si>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</si>
  <si>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</si>
  <si>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</si>
  <si>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</si>
  <si>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</si>
  <si>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</si>
  <si>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</si>
  <si>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</si>
  <si>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</si>
  <si>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</si>
  <si>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</si>
  <si>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</si>
  <si>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</si>
  <si>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</si>
  <si>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</si>
  <si>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</si>
  <si>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</si>
  <si>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</si>
  <si>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</si>
  <si>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</si>
  <si>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</si>
  <si>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</si>
  <si>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</si>
  <si>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</si>
  <si>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</si>
  <si>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</si>
  <si>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</si>
  <si>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</si>
  <si>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</si>
  <si>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</si>
  <si>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</si>
  <si>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</si>
  <si>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</si>
  <si>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</si>
  <si>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</si>
  <si>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</si>
  <si>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</si>
  <si>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</si>
  <si>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</si>
  <si>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</si>
  <si>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</si>
  <si>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</si>
  <si>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</si>
  <si>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</si>
  <si>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</si>
  <si>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</si>
  <si>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</si>
  <si>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</si>
  <si>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</si>
  <si>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</si>
  <si>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</si>
  <si>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</si>
  <si>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</si>
  <si>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</si>
  <si>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</si>
  <si>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</si>
  <si>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</si>
  <si>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</si>
  <si>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</si>
  <si>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</si>
  <si>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</si>
  <si>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</si>
  <si>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</si>
  <si>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</si>
  <si>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</si>
  <si>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</si>
  <si>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</si>
  <si>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</si>
  <si>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</si>
  <si>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</si>
  <si>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</si>
  <si>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</si>
  <si>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</si>
  <si>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</si>
  <si>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</si>
  <si>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</si>
  <si>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</si>
  <si>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</si>
  <si>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</si>
  <si>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</si>
  <si>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</si>
  <si>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</si>
  <si>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</si>
  <si>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</si>
  <si>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</si>
  <si>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</si>
  <si>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</si>
  <si>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</si>
  <si>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</si>
  <si>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</si>
  <si>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</si>
  <si>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</si>
  <si>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</si>
  <si>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</si>
  <si>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</si>
  <si>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</si>
  <si>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</si>
  <si>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</si>
  <si>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</si>
  <si>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</si>
  <si>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</si>
  <si>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</si>
  <si>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</si>
  <si>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</si>
  <si>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</si>
  <si>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</si>
  <si>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</si>
  <si>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</si>
  <si>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</si>
  <si>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</si>
  <si>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</si>
  <si>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</si>
  <si>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</si>
  <si>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</si>
  <si>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</si>
  <si>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</si>
  <si>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</si>
  <si>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</si>
  <si>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</si>
  <si>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</si>
  <si>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</si>
  <si>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</si>
  <si>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</si>
  <si>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</si>
  <si>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</si>
  <si>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</si>
  <si>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</si>
  <si>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</si>
  <si>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</si>
  <si>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</si>
  <si>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</si>
  <si>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</si>
  <si>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</si>
  <si>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</si>
  <si>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</si>
  <si>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</si>
  <si>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</si>
  <si>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</si>
  <si>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</si>
  <si>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</si>
  <si>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</si>
  <si>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</si>
  <si>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</si>
  <si>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</si>
  <si>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</si>
  <si>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</si>
  <si>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</si>
  <si>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</si>
  <si>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</si>
  <si>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</si>
  <si>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</si>
  <si>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</si>
  <si>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</si>
  <si>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</si>
  <si>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</si>
  <si>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</si>
  <si>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</si>
  <si>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</si>
  <si>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</si>
  <si>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</si>
  <si>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</si>
  <si>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</si>
  <si>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</si>
  <si>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</si>
  <si>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</si>
  <si>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</si>
  <si>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</si>
  <si>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</si>
  <si>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</si>
  <si>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</si>
  <si>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</si>
  <si>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</si>
  <si>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</si>
  <si>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</si>
  <si>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</si>
  <si>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</si>
  <si>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</si>
  <si>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</si>
  <si>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</si>
  <si>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</si>
  <si>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</si>
  <si>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</si>
  <si>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</si>
  <si>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</si>
  <si>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</si>
  <si>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</si>
  <si>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</si>
  <si>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</si>
  <si>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</si>
  <si>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</si>
  <si>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</si>
  <si>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</si>
  <si>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</si>
  <si>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</si>
  <si>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</si>
  <si>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</si>
  <si>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</si>
  <si>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</si>
  <si>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</si>
  <si>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</si>
  <si>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</si>
  <si>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</si>
  <si>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</si>
  <si>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</si>
  <si>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</si>
  <si>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</si>
  <si>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</si>
  <si>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</si>
  <si>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</si>
  <si>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</si>
  <si>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</si>
  <si>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</si>
  <si>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</si>
  <si>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</si>
  <si>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</si>
  <si>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</si>
  <si>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</si>
  <si>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</si>
  <si>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</si>
  <si>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</si>
  <si>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</si>
  <si>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</si>
  <si>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</si>
  <si>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</si>
  <si>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</si>
  <si>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</si>
  <si>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</si>
  <si>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</si>
  <si>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</si>
  <si>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</si>
  <si>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</si>
  <si>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</si>
  <si>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</si>
  <si>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</si>
  <si>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</si>
  <si>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</si>
  <si>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</si>
  <si>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</si>
  <si>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</si>
  <si>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</si>
  <si>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</si>
  <si>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</si>
  <si>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</si>
  <si>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</si>
  <si>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</si>
  <si>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</si>
  <si>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</si>
  <si>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</si>
  <si>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</si>
  <si>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</si>
  <si>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</si>
  <si>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</si>
  <si>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</si>
  <si>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</si>
  <si>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</si>
  <si>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</si>
  <si>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</si>
  <si>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</si>
  <si>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</si>
  <si>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</si>
  <si>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</si>
  <si>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</si>
  <si>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</si>
  <si>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</si>
  <si>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</si>
  <si>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</si>
  <si>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</si>
  <si>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</si>
  <si>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</si>
  <si>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</si>
  <si>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</si>
  <si>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</si>
  <si>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</si>
  <si>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</si>
  <si>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</si>
  <si>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</si>
  <si>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</si>
  <si>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</si>
  <si>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</si>
  <si>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</si>
  <si>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</si>
  <si>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</si>
  <si>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</si>
  <si>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</si>
  <si>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</si>
  <si>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</si>
  <si>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</si>
  <si>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</si>
  <si>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</si>
  <si>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</si>
  <si>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</si>
  <si>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</si>
  <si>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</si>
  <si>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</si>
  <si>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</si>
  <si>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</si>
  <si>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</si>
  <si>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</si>
  <si>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</si>
  <si>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</si>
  <si>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</si>
  <si>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</si>
  <si>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</si>
  <si>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</si>
  <si>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</si>
  <si>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</si>
  <si>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</si>
  <si>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</si>
  <si>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</si>
  <si>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</si>
  <si>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</si>
  <si>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</si>
  <si>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</si>
  <si>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</si>
  <si>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</si>
  <si>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</si>
  <si>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</si>
  <si>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</si>
  <si>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</si>
  <si>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</si>
  <si>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</si>
  <si>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</si>
  <si>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</si>
  <si>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</si>
  <si>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</si>
  <si>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</si>
  <si>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</si>
  <si>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</si>
  <si>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</si>
  <si>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</si>
  <si>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</si>
  <si>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</si>
  <si>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</si>
  <si>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</si>
  <si>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</si>
  <si>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</si>
  <si>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</si>
  <si>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</si>
  <si>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</si>
  <si>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</si>
  <si>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</si>
  <si>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</si>
  <si>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</si>
  <si>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</si>
  <si>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</si>
  <si>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</si>
  <si>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</si>
  <si>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</si>
  <si>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</si>
  <si>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</si>
  <si>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</si>
  <si>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</si>
  <si>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</si>
  <si>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</si>
  <si>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</si>
  <si>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</si>
  <si>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</si>
  <si>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</si>
  <si>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</si>
  <si>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</si>
  <si>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</si>
  <si>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</si>
  <si>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</si>
  <si>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</si>
  <si>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</si>
  <si>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</si>
  <si>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</si>
  <si>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</si>
  <si>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</si>
  <si>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</si>
  <si>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</si>
  <si>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</si>
  <si>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</si>
  <si>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</si>
  <si>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</si>
  <si>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</si>
  <si>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</si>
  <si>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</si>
  <si>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</si>
  <si>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</si>
  <si>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</si>
  <si>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</si>
  <si>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</si>
  <si>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</si>
  <si>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</si>
  <si>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</si>
  <si>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</si>
  <si>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</si>
  <si>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</si>
  <si>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</si>
  <si>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</si>
  <si>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</si>
  <si>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</si>
  <si>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</si>
  <si>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</si>
  <si>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</si>
  <si>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</si>
  <si>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</si>
  <si>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</si>
  <si>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</si>
  <si>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</si>
  <si>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</si>
  <si>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</si>
  <si>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</si>
  <si>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</si>
  <si>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</si>
  <si>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</si>
  <si>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</si>
  <si>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</si>
  <si>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</si>
  <si>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</si>
  <si>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</si>
  <si>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</si>
  <si>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</si>
  <si>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</si>
  <si>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</si>
  <si>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</si>
  <si>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</si>
  <si>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</si>
  <si>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</si>
  <si>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</si>
  <si>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</si>
  <si>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</si>
  <si>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</si>
  <si>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</si>
  <si>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</si>
  <si>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</si>
  <si>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</si>
  <si>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</si>
  <si>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</si>
  <si>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</si>
  <si>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</si>
  <si>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</si>
  <si>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</si>
  <si>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</si>
  <si>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</si>
  <si>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</si>
  <si>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</si>
  <si>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</si>
  <si>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</si>
  <si>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</si>
  <si>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</si>
  <si>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</si>
  <si>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</si>
  <si>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</si>
  <si>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</si>
  <si>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</si>
  <si>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</si>
  <si>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</si>
  <si>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</si>
  <si>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</si>
  <si>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</si>
  <si>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</si>
  <si>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</si>
  <si>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</si>
  <si>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</si>
  <si>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</si>
  <si>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</si>
  <si>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</si>
  <si>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</si>
  <si>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</si>
  <si>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</si>
  <si>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</si>
  <si>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</si>
  <si>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</si>
  <si>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</si>
  <si>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</si>
  <si>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</si>
  <si>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</si>
  <si>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</si>
  <si>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</si>
  <si>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</si>
  <si>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</si>
  <si>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</si>
  <si>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</si>
  <si>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</si>
  <si>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</si>
  <si>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</si>
  <si>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</si>
  <si>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</si>
  <si>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</si>
  <si>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</si>
  <si>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</si>
  <si>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</si>
  <si>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</si>
  <si>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</si>
  <si>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</si>
  <si>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</si>
  <si>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</si>
  <si>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</si>
  <si>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</si>
  <si>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</si>
  <si>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</si>
  <si>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</si>
  <si>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</si>
  <si>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</si>
  <si>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</si>
  <si>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</si>
  <si>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</si>
  <si>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</si>
  <si>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</si>
  <si>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</si>
  <si>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</si>
  <si>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</si>
  <si>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</si>
  <si>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</si>
  <si>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</si>
  <si>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</si>
  <si>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</si>
  <si>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</si>
  <si>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</si>
  <si>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</si>
  <si>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</si>
  <si>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</si>
  <si>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</si>
  <si>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</si>
  <si>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</si>
  <si>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</si>
  <si>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</si>
  <si>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</si>
  <si>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</si>
  <si>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</si>
  <si>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</si>
  <si>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</si>
  <si>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</si>
  <si>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</si>
  <si>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</si>
  <si>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</si>
  <si>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</si>
  <si>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</si>
  <si>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</si>
  <si>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</si>
  <si>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</si>
  <si>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</si>
  <si>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</si>
  <si>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</si>
  <si>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</si>
  <si>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</si>
  <si>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</si>
  <si>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</si>
  <si>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</si>
  <si>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</si>
  <si>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</si>
  <si>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</si>
  <si>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</si>
  <si>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</si>
  <si>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</si>
  <si>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</si>
  <si>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</si>
  <si>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</si>
  <si>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</si>
  <si>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</si>
  <si>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</si>
  <si>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</si>
  <si>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</si>
  <si>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</si>
  <si>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</si>
  <si>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</si>
  <si>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</si>
  <si>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</si>
  <si>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</si>
  <si>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</si>
  <si>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</si>
  <si>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</si>
  <si>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</si>
  <si>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</si>
  <si>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</si>
  <si>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</si>
  <si>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</si>
  <si>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</si>
  <si>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</si>
  <si>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</si>
  <si>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</si>
  <si>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</si>
  <si>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</si>
  <si>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</si>
  <si>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</si>
  <si>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</si>
  <si>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</si>
  <si>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</si>
  <si>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</si>
  <si>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</si>
  <si>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</si>
  <si>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</si>
  <si>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</si>
  <si>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</si>
  <si>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</si>
  <si>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</si>
  <si>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</si>
  <si>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</si>
  <si>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</si>
  <si>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</si>
  <si>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</si>
  <si>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</si>
  <si>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</si>
  <si>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</si>
  <si>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</si>
  <si>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</si>
  <si>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</si>
  <si>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</si>
  <si>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</si>
  <si>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</si>
  <si>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</si>
  <si>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</si>
  <si>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</si>
  <si>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</si>
  <si>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</si>
  <si>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</si>
  <si>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</si>
  <si>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</si>
  <si>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</si>
  <si>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</si>
  <si>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</si>
  <si>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</si>
  <si>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</si>
  <si>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</si>
  <si>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</si>
  <si>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</si>
  <si>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</si>
  <si>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</si>
  <si>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</si>
  <si>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</si>
  <si>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</si>
  <si>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</si>
  <si>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</si>
  <si>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</si>
  <si>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</si>
  <si>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</si>
  <si>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</si>
  <si>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</si>
  <si>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</si>
  <si>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</si>
  <si>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</si>
  <si>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</si>
  <si>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</si>
  <si>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</si>
  <si>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</si>
  <si>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</si>
  <si>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</si>
  <si>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</si>
  <si>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</si>
  <si>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</si>
  <si>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</si>
  <si>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</si>
  <si>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</si>
  <si>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</si>
  <si>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</si>
  <si>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</si>
  <si>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</si>
  <si>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</si>
  <si>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</si>
  <si>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</si>
  <si>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</si>
  <si>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</si>
  <si>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</si>
  <si>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</si>
  <si>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</si>
  <si>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</si>
  <si>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</si>
  <si>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</si>
  <si>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</si>
  <si>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</si>
  <si>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</si>
  <si>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</si>
  <si>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</si>
  <si>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</si>
  <si>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</si>
  <si>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</si>
  <si>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</si>
  <si>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</si>
  <si>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</si>
  <si>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</si>
  <si>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</si>
  <si>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</si>
  <si>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</si>
  <si>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</si>
  <si>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</si>
  <si>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</si>
  <si>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</si>
  <si>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</si>
  <si>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</si>
  <si>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</si>
  <si>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</si>
  <si>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</si>
  <si>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</si>
  <si>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</si>
  <si>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</si>
  <si>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</si>
  <si>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</si>
  <si>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</si>
  <si>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</si>
  <si>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</si>
  <si>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</si>
  <si>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</si>
  <si>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</si>
  <si>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</si>
  <si>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</si>
  <si>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</si>
  <si>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</si>
  <si>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</si>
  <si>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</si>
  <si>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</si>
  <si>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</si>
  <si>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</si>
  <si>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</si>
  <si>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</si>
  <si>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</si>
  <si>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</si>
  <si>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</si>
  <si>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</si>
  <si>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</si>
  <si>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</si>
  <si>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</si>
  <si>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</si>
  <si>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</si>
  <si>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</si>
  <si>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</si>
  <si>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</si>
  <si>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</si>
  <si>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</si>
  <si>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</si>
  <si>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</si>
  <si>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</si>
  <si>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</si>
  <si>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</si>
  <si>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</si>
  <si>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</si>
  <si>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</si>
  <si>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</si>
  <si>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</si>
  <si>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</si>
  <si>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</si>
  <si>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</si>
  <si>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</si>
  <si>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</si>
  <si>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</si>
  <si>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</si>
  <si>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</si>
  <si>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</si>
  <si>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</si>
  <si>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</si>
  <si>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</si>
  <si>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</si>
  <si>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</si>
  <si>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</si>
  <si>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</si>
  <si>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</si>
  <si>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</si>
  <si>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</si>
  <si>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</si>
  <si>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</si>
  <si>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</si>
  <si>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</si>
  <si>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</si>
  <si>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</si>
  <si>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</si>
  <si>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</si>
  <si>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</si>
  <si>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</si>
  <si>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</si>
  <si>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</si>
  <si>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</si>
  <si>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</si>
  <si>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</si>
  <si>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</si>
  <si>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</si>
  <si>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</si>
  <si>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</si>
  <si>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</si>
  <si>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</si>
  <si>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</si>
  <si>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</si>
  <si>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</si>
  <si>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</si>
  <si>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</si>
  <si>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</si>
  <si>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</si>
  <si>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</si>
  <si>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</si>
  <si>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</si>
  <si>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</si>
  <si>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</si>
  <si>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</si>
  <si>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</si>
  <si>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</si>
  <si>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</si>
  <si>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</si>
  <si>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</si>
  <si>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</si>
  <si>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</si>
  <si>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</si>
  <si>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</si>
  <si>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</si>
  <si>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</si>
  <si>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</si>
  <si>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</si>
  <si>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</si>
  <si>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</si>
  <si>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</si>
  <si>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</si>
  <si>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</si>
  <si>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</si>
  <si>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</si>
  <si>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</si>
  <si>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</si>
  <si>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</si>
  <si>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</si>
  <si>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</si>
  <si>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</si>
  <si>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</si>
  <si>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</si>
  <si>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</si>
  <si>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</si>
  <si>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</si>
  <si>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</si>
  <si>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</si>
  <si>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</si>
  <si>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</si>
  <si>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</si>
  <si>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</si>
  <si>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</si>
  <si>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</si>
  <si>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</si>
  <si>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</si>
  <si>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</si>
  <si>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</si>
  <si>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</si>
  <si>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</si>
  <si>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</si>
  <si>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</si>
  <si>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</si>
  <si>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</si>
  <si>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</si>
  <si>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</si>
  <si>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</si>
  <si>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</si>
  <si>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</si>
  <si>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</si>
  <si>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</si>
  <si>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</si>
  <si>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</si>
  <si>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</si>
  <si>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</si>
  <si>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</si>
  <si>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</si>
  <si>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</si>
  <si>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</si>
  <si>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</si>
  <si>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</si>
  <si>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</si>
  <si>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</si>
  <si>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</si>
  <si>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</si>
  <si>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</si>
  <si>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</si>
  <si>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</si>
  <si>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</si>
  <si>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</si>
  <si>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</si>
  <si>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</si>
  <si>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</si>
  <si>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</si>
  <si>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</si>
  <si>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</si>
  <si>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</si>
  <si>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</si>
  <si>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</si>
  <si>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</si>
  <si>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</si>
  <si>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</si>
  <si>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</si>
  <si>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</si>
  <si>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</si>
  <si>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</si>
  <si>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</si>
  <si>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</si>
  <si>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</si>
  <si>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</si>
  <si>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</si>
  <si>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</si>
  <si>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</si>
  <si>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</si>
  <si>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</si>
  <si>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</si>
  <si>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</si>
  <si>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</si>
  <si>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</si>
  <si>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</si>
  <si>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</si>
  <si>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</si>
  <si>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</si>
  <si>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</si>
  <si>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</si>
  <si>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</si>
  <si>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</si>
  <si>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</si>
  <si>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</si>
  <si>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</si>
  <si>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</si>
  <si>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</si>
  <si>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</si>
  <si>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</si>
  <si>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</si>
  <si>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</si>
  <si>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</si>
  <si>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</si>
  <si>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</si>
  <si>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</si>
  <si>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</si>
  <si>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</si>
  <si>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</si>
  <si>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</si>
  <si>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</si>
  <si>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</si>
  <si>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</si>
  <si>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</si>
  <si>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</si>
  <si>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</si>
  <si>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</si>
  <si>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</si>
  <si>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</si>
  <si>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</si>
  <si>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</si>
  <si>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</si>
  <si>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</si>
  <si>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</si>
  <si>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</si>
  <si>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</si>
  <si>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</si>
  <si>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</si>
  <si>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</si>
  <si>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</si>
  <si>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</si>
  <si>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</si>
  <si>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</si>
  <si>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</si>
  <si>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</si>
  <si>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</si>
  <si>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</si>
  <si>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</si>
  <si>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</si>
  <si>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</si>
  <si>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</si>
  <si>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</si>
  <si>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</si>
  <si>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</si>
  <si>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</si>
  <si>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</si>
  <si>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</si>
  <si>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</si>
  <si>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</si>
  <si>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</si>
  <si>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</si>
  <si>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</si>
  <si>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</si>
  <si>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</si>
  <si>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</si>
  <si>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</si>
  <si>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</si>
  <si>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</si>
  <si>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</si>
  <si>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</si>
  <si>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</si>
  <si>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</si>
  <si>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</si>
  <si>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</si>
  <si>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</si>
  <si>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</si>
  <si>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</si>
  <si>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</si>
  <si>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</si>
  <si>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</si>
  <si>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</si>
  <si>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</si>
  <si>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</si>
  <si>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</si>
  <si>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</si>
  <si>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</si>
  <si>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</si>
  <si>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</si>
  <si>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</si>
  <si>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</si>
  <si>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</si>
  <si>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</si>
  <si>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</si>
  <si>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</si>
  <si>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</si>
  <si>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</si>
  <si>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</si>
  <si>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</si>
  <si>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</si>
  <si>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</si>
  <si>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</si>
  <si>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</si>
  <si>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</si>
  <si>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</si>
  <si>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</si>
  <si>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</si>
  <si>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</si>
  <si>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</si>
  <si>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</si>
  <si>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</si>
  <si>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</si>
  <si>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</si>
  <si>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</si>
  <si>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</si>
  <si>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</si>
  <si>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</si>
  <si>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</si>
  <si>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</si>
  <si>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</si>
  <si>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</si>
  <si>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</si>
  <si>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</si>
  <si>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</si>
  <si>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</si>
  <si>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</si>
  <si>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</si>
  <si>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</si>
  <si>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</si>
  <si>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</si>
  <si>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</si>
  <si>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</si>
  <si>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</si>
  <si>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</si>
  <si>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</si>
  <si>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</si>
  <si>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</si>
  <si>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</si>
  <si>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</si>
  <si>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</si>
  <si>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</si>
  <si>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</si>
  <si>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</si>
  <si>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</si>
  <si>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</si>
  <si>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</si>
  <si>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</si>
  <si>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</si>
  <si>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</si>
  <si>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</si>
  <si>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</si>
  <si>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</si>
  <si>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</si>
  <si>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</si>
  <si>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</si>
  <si>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</si>
  <si>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</si>
  <si>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</si>
  <si>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</si>
  <si>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</si>
  <si>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</si>
  <si>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</si>
  <si>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</si>
  <si>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</si>
  <si>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</si>
  <si>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</si>
  <si>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</si>
  <si>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</si>
  <si>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</si>
  <si>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</si>
  <si>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</si>
  <si>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</si>
  <si>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</si>
  <si>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</si>
  <si>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</si>
  <si>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</si>
  <si>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</si>
  <si>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</si>
  <si>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</si>
  <si>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</si>
  <si>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</si>
  <si>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</si>
  <si>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</si>
  <si>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</si>
  <si>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</si>
  <si>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</si>
  <si>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</si>
  <si>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</si>
  <si>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</si>
  <si>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</si>
  <si>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</si>
  <si>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</si>
  <si>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</si>
  <si>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</si>
  <si>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</si>
  <si>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</si>
  <si>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</si>
  <si>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</si>
  <si>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</si>
  <si>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</si>
  <si>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</si>
  <si>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</si>
  <si>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</si>
  <si>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</si>
  <si>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</si>
  <si>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</si>
  <si>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</si>
  <si>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</si>
  <si>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</si>
  <si>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</si>
  <si>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</si>
  <si>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</si>
  <si>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</si>
  <si>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</si>
  <si>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</si>
  <si>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</si>
  <si>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</si>
  <si>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</si>
  <si>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</si>
  <si>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</si>
  <si>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</si>
  <si>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</si>
  <si>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</si>
  <si>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</si>
  <si>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</si>
  <si>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</si>
  <si>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</si>
  <si>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</si>
  <si>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</si>
  <si>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</si>
  <si>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</si>
  <si>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</si>
  <si>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</si>
  <si>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</si>
  <si>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</si>
  <si>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</si>
  <si>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</si>
  <si>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</si>
  <si>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</si>
  <si>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</si>
  <si>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</si>
  <si>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</si>
  <si>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</si>
  <si>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</si>
  <si>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</si>
  <si>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</si>
  <si>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</si>
  <si>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</si>
  <si>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</si>
  <si>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</si>
  <si>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</si>
  <si>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</si>
  <si>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</si>
  <si>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</si>
  <si>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</si>
  <si>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</si>
  <si>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</si>
  <si>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</si>
  <si>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</si>
  <si>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</si>
  <si>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</si>
  <si>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</si>
  <si>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</si>
  <si>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</si>
  <si>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</si>
  <si>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</si>
  <si>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</si>
  <si>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</si>
  <si>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</si>
  <si>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</si>
  <si>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</si>
  <si>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</si>
  <si>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</si>
  <si>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</si>
  <si>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</si>
  <si>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</si>
  <si>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</si>
  <si>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</si>
  <si>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</si>
  <si>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</si>
  <si>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</si>
  <si>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</si>
  <si>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</si>
  <si>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</si>
  <si>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</si>
  <si>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</si>
  <si>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</si>
  <si>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</si>
  <si>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</si>
  <si>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</si>
  <si>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</si>
  <si>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</si>
  <si>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</si>
  <si>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</si>
  <si>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</si>
  <si>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</si>
  <si>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</si>
  <si>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</si>
  <si>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</si>
  <si>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</si>
  <si>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</si>
  <si>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</si>
  <si>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</si>
  <si>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</si>
  <si>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</si>
  <si>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</si>
  <si>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</si>
  <si>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</si>
  <si>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</si>
  <si>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</si>
  <si>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</si>
  <si>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</si>
  <si>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</si>
  <si>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</si>
  <si>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</si>
  <si>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</si>
  <si>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</si>
  <si>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</si>
  <si>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</si>
  <si>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</si>
  <si>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</si>
  <si>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</si>
  <si>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</si>
  <si>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</si>
  <si>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</si>
  <si>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</si>
  <si>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</si>
  <si>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</si>
  <si>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</si>
  <si>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</si>
  <si>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</si>
  <si>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</si>
  <si>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</si>
  <si>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</si>
  <si>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</si>
  <si>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</si>
  <si>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</si>
  <si>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</si>
  <si>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</si>
  <si>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</si>
  <si>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</si>
  <si>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</si>
  <si>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</si>
  <si>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</si>
  <si>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</si>
  <si>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</si>
  <si>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</si>
  <si>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</si>
  <si>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</si>
  <si>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</si>
  <si>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</si>
  <si>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</si>
  <si>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</si>
  <si>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</si>
  <si>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</si>
  <si>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</si>
  <si>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</si>
  <si>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</si>
  <si>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</si>
  <si>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</si>
  <si>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</si>
  <si>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</si>
  <si>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</si>
  <si>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</si>
  <si>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</si>
  <si>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</si>
  <si>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</si>
  <si>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</si>
  <si>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</si>
  <si>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</si>
  <si>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</si>
  <si>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</si>
  <si>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</si>
  <si>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</si>
  <si>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</si>
  <si>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</si>
  <si>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</si>
  <si>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</si>
  <si>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</si>
  <si>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</si>
  <si>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</si>
  <si>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</si>
  <si>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</si>
  <si>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</si>
  <si>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</si>
  <si>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</si>
  <si>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</si>
  <si>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</si>
  <si>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</si>
  <si>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</si>
  <si>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</si>
  <si>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</si>
  <si>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</si>
  <si>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</si>
  <si>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</si>
  <si>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</si>
  <si>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</si>
  <si>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</si>
  <si>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</si>
  <si>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</si>
  <si>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</si>
  <si>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</si>
  <si>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</si>
  <si>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</si>
  <si>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</si>
  <si>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</si>
  <si>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</si>
  <si>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</si>
  <si>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</si>
  <si>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</si>
  <si>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</si>
  <si>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</si>
  <si>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</si>
  <si>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</si>
  <si>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</si>
  <si>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</si>
  <si>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</si>
  <si>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</si>
  <si>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</si>
  <si>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</si>
  <si>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</si>
  <si>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</si>
  <si>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</si>
  <si>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</si>
  <si>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</si>
  <si>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</si>
  <si>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</si>
  <si>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</si>
  <si>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</si>
  <si>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</si>
  <si>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</si>
  <si>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</si>
  <si>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</si>
  <si>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</si>
  <si>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</si>
  <si>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</si>
  <si>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</si>
  <si>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</si>
  <si>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</si>
  <si>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</si>
  <si>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</si>
  <si>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</si>
  <si>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</si>
  <si>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</si>
  <si>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</si>
  <si>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</si>
  <si>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</si>
  <si>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</si>
  <si>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</si>
  <si>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</si>
  <si>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</si>
  <si>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</si>
  <si>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</si>
  <si>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</si>
  <si>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</si>
  <si>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</si>
  <si>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</si>
  <si>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</si>
  <si>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</si>
  <si>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</si>
  <si>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</si>
  <si>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</si>
  <si>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</si>
  <si>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</si>
  <si>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</si>
  <si>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</si>
  <si>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</si>
  <si>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</si>
  <si>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</si>
  <si>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</si>
  <si>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</si>
  <si>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</si>
  <si>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</si>
  <si>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</si>
  <si>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</si>
  <si>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</si>
  <si>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</si>
  <si>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</si>
  <si>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</si>
  <si>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</si>
  <si>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</si>
  <si>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</si>
  <si>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</si>
  <si>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</si>
  <si>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</si>
  <si>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</si>
  <si>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</si>
  <si>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</si>
  <si>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</si>
  <si>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</si>
  <si>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</si>
  <si>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</si>
  <si>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</si>
  <si>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</si>
  <si>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</si>
  <si>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</si>
  <si>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</si>
  <si>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</si>
  <si>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</si>
  <si>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</si>
  <si>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</si>
  <si>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</si>
  <si>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</si>
  <si>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</si>
  <si>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</si>
  <si>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</si>
  <si>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</si>
  <si>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</si>
  <si>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</si>
  <si>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</si>
  <si>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</si>
  <si>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</si>
  <si>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</si>
  <si>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</si>
  <si>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</si>
  <si>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</si>
  <si>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</si>
  <si>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</si>
  <si>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</si>
  <si>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</si>
  <si>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</si>
  <si>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</si>
  <si>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</si>
  <si>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</si>
  <si>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</si>
  <si>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</si>
  <si>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</si>
  <si>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</si>
  <si>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</si>
  <si>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</si>
  <si>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</si>
  <si>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</si>
  <si>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</si>
  <si>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</si>
  <si>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</si>
  <si>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</si>
  <si>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</si>
  <si>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</si>
  <si>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</si>
  <si>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</si>
  <si>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</si>
  <si>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</si>
  <si>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</si>
  <si>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</si>
  <si>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</si>
  <si>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</si>
  <si>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</si>
  <si>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</si>
  <si>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</si>
  <si>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</si>
  <si>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</si>
  <si>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</si>
  <si>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</si>
  <si>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</si>
  <si>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</si>
  <si>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</si>
  <si>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</si>
  <si>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</si>
  <si>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</si>
  <si>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</si>
  <si>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</si>
  <si>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</si>
  <si>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</si>
  <si>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</si>
  <si>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</si>
  <si>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</si>
  <si>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</si>
  <si>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</si>
  <si>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</si>
  <si>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</si>
  <si>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</si>
  <si>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</si>
  <si>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</si>
  <si>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</si>
  <si>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</si>
  <si>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</si>
  <si>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</si>
  <si>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</si>
  <si>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</si>
  <si>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</si>
  <si>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</si>
  <si>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</si>
  <si>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</si>
  <si>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</si>
  <si>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</si>
  <si>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</si>
  <si>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</si>
  <si>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</si>
  <si>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</si>
  <si>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</si>
  <si>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</si>
  <si>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</si>
  <si>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</si>
  <si>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</si>
  <si>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</si>
  <si>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</si>
  <si>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</si>
  <si>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</si>
  <si>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</si>
  <si>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</si>
  <si>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</si>
  <si>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</si>
  <si>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</si>
  <si>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</si>
  <si>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</si>
  <si>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</si>
  <si>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</si>
  <si>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</si>
  <si>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</si>
  <si>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</si>
  <si>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</si>
  <si>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</si>
  <si>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</si>
  <si>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</si>
  <si>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</si>
  <si>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</si>
  <si>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</si>
  <si>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</si>
  <si>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</si>
  <si>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</si>
  <si>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</si>
  <si>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</si>
  <si>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</si>
  <si>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</si>
  <si>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</si>
  <si>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</si>
  <si>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</si>
  <si>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</si>
  <si>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</si>
  <si>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</si>
  <si>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</si>
  <si>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</si>
  <si>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</si>
  <si>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</si>
  <si>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</si>
  <si>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</si>
  <si>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</si>
  <si>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</si>
  <si>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</si>
  <si>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</si>
  <si>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</si>
  <si>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</si>
  <si>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</si>
  <si>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</si>
  <si>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</si>
  <si>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</si>
  <si>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</si>
  <si>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</si>
  <si>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</si>
  <si>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</si>
  <si>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</si>
  <si>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</si>
  <si>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</si>
  <si>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</si>
  <si>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</si>
  <si>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</si>
  <si>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</si>
  <si>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</si>
  <si>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</si>
  <si>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</si>
  <si>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</si>
  <si>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</si>
  <si>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</si>
  <si>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</si>
  <si>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</si>
  <si>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</si>
  <si>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</si>
  <si>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</si>
  <si>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</si>
  <si>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</si>
  <si>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</si>
  <si>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</si>
  <si>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</si>
  <si>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</si>
  <si>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</si>
  <si>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</si>
  <si>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</si>
  <si>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</si>
  <si>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</si>
  <si>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</si>
  <si>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</si>
  <si>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</si>
  <si>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</si>
  <si>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</si>
  <si>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</si>
  <si>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</si>
  <si>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</si>
  <si>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</si>
  <si>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</si>
  <si>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</si>
  <si>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</si>
  <si>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</si>
  <si>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</si>
  <si>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</si>
  <si>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</si>
  <si>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</si>
  <si>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</si>
  <si>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</si>
  <si>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</si>
  <si>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</si>
  <si>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</si>
  <si>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</si>
  <si>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</si>
  <si>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</si>
  <si>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</si>
  <si>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</si>
  <si>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</si>
  <si>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</si>
  <si>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</si>
  <si>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</si>
  <si>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</si>
  <si>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</si>
  <si>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</si>
  <si>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</si>
  <si>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</si>
  <si>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</si>
  <si>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</si>
  <si>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</si>
  <si>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</si>
  <si>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</si>
  <si>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</si>
  <si>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</si>
  <si>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</si>
  <si>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</si>
  <si>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</si>
  <si>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</si>
  <si>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</si>
  <si>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</si>
  <si>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</si>
  <si>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</si>
  <si>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</si>
  <si>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</si>
  <si>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</si>
  <si>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</si>
  <si>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</si>
  <si>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</si>
  <si>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</si>
  <si>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</si>
  <si>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</si>
  <si>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</si>
  <si>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</si>
  <si>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</si>
  <si>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</si>
  <si>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</si>
  <si>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</si>
  <si>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</si>
  <si>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</si>
  <si>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</si>
  <si>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</si>
  <si>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</si>
  <si>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</si>
  <si>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</si>
  <si>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</si>
  <si>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</si>
  <si>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</si>
  <si>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</si>
  <si>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</si>
  <si>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</si>
  <si>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</si>
  <si>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</si>
  <si>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</si>
  <si>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</si>
  <si>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</si>
  <si>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</si>
  <si>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</si>
  <si>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</si>
  <si>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</si>
  <si>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</si>
  <si>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</si>
  <si>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</si>
  <si>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</si>
  <si>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</si>
  <si>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</si>
  <si>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</si>
  <si>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</si>
  <si>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</si>
  <si>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</si>
  <si>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</si>
  <si>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</si>
  <si>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</si>
  <si>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</si>
  <si>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</si>
  <si>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</si>
  <si>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</si>
  <si>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</si>
  <si>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</si>
  <si>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</si>
  <si>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</si>
  <si>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</si>
  <si>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</si>
  <si>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</si>
  <si>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</si>
  <si>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</si>
  <si>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</si>
  <si>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</si>
  <si>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</si>
  <si>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</si>
  <si>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</si>
  <si>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</si>
  <si>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</si>
  <si>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</si>
  <si>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</si>
  <si>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</si>
  <si>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</si>
  <si>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</si>
  <si>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</si>
  <si>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</si>
  <si>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</si>
  <si>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</si>
  <si>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</si>
  <si>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</si>
  <si>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</si>
  <si>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</si>
  <si>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</si>
  <si>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</si>
  <si>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</si>
  <si>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</si>
  <si>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</si>
  <si>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</si>
  <si>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</si>
  <si>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</si>
  <si>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</si>
  <si>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</si>
  <si>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</si>
  <si>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</si>
  <si>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</si>
  <si>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</si>
  <si>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</si>
  <si>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</si>
  <si>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</si>
  <si>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</si>
  <si>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</si>
  <si>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</si>
  <si>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</si>
  <si>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</si>
  <si>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</si>
  <si>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</si>
  <si>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</si>
  <si>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</si>
  <si>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</si>
  <si>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</si>
  <si>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</si>
  <si>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</si>
  <si>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</si>
  <si>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</si>
  <si>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</si>
  <si>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</si>
  <si>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</si>
  <si>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</si>
  <si>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</si>
  <si>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</si>
  <si>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</si>
  <si>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</si>
  <si>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</si>
  <si>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</si>
  <si>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</si>
  <si>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</si>
  <si>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</si>
  <si>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</si>
  <si>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</si>
  <si>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</si>
  <si>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</si>
  <si>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</si>
  <si>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</si>
  <si>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</si>
  <si>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</si>
  <si>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</si>
  <si>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</si>
  <si>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</si>
  <si>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</si>
  <si>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</si>
  <si>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</si>
  <si>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</si>
  <si>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</si>
  <si>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</si>
  <si>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</si>
  <si>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</si>
  <si>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</si>
  <si>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</si>
  <si>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</si>
  <si>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</si>
  <si>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</si>
  <si>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</si>
  <si>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</si>
  <si>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</si>
  <si>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</si>
  <si>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</si>
  <si>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</si>
  <si>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</si>
  <si>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</si>
  <si>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</si>
  <si>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</si>
  <si>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</si>
  <si>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</si>
  <si>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</si>
  <si>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</si>
  <si>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</si>
  <si>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</si>
  <si>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</si>
  <si>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</si>
  <si>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</si>
  <si>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</si>
  <si>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</si>
  <si>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</si>
  <si>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</si>
  <si>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</si>
  <si>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</si>
  <si>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</si>
  <si>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</si>
  <si>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</si>
  <si>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</si>
  <si>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</si>
  <si>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</si>
  <si>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</si>
  <si>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</si>
  <si>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</si>
  <si>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</si>
  <si>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</si>
  <si>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</si>
  <si>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</si>
  <si>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</si>
  <si>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</si>
  <si>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</si>
  <si>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</si>
  <si>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</si>
  <si>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</si>
  <si>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</si>
  <si>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</si>
  <si>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</si>
  <si>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</si>
  <si>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</si>
  <si>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</si>
  <si>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</si>
  <si>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</si>
  <si>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</si>
  <si>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</si>
  <si>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</si>
  <si>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</si>
  <si>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</si>
  <si>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</si>
  <si>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</si>
  <si>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</si>
  <si>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</si>
  <si>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</si>
  <si>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</si>
  <si>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</si>
  <si>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</si>
  <si>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</si>
  <si>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</si>
  <si>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</si>
  <si>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</si>
  <si>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</si>
  <si>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</si>
  <si>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</si>
  <si>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</si>
  <si>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</si>
  <si>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</si>
  <si>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</si>
  <si>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</si>
  <si>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</si>
  <si>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</si>
  <si>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</si>
  <si>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</si>
  <si>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</si>
  <si>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</si>
  <si>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</si>
  <si>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</si>
  <si>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</si>
  <si>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</si>
  <si>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</si>
  <si>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</si>
  <si>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</si>
  <si>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</si>
  <si>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</si>
  <si>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</si>
  <si>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</si>
  <si>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</si>
  <si>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</si>
  <si>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</si>
  <si>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</si>
  <si>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</si>
  <si>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</si>
  <si>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</si>
  <si>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</si>
  <si>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</si>
  <si>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</si>
  <si>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</si>
  <si>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</si>
  <si>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</si>
  <si>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</si>
  <si>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</si>
  <si>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</si>
  <si>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</si>
  <si>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</si>
  <si>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</si>
  <si>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</si>
  <si>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</si>
  <si>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</si>
  <si>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</si>
  <si>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</si>
  <si>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</si>
  <si>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</si>
  <si>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</si>
  <si>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</si>
  <si>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</si>
  <si>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</si>
  <si>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</si>
  <si>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</si>
  <si>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</si>
  <si>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</si>
  <si>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</si>
  <si>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</si>
  <si>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</si>
  <si>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</si>
  <si>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</si>
  <si>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</si>
  <si>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</si>
  <si>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</si>
  <si>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</si>
  <si>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</si>
  <si>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</si>
  <si>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</si>
  <si>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</si>
  <si>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</si>
  <si>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</si>
  <si>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</si>
  <si>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</si>
  <si>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</si>
  <si>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</si>
  <si>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</si>
  <si>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</si>
  <si>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</si>
  <si>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</si>
  <si>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</si>
  <si>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</si>
  <si>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</si>
  <si>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</si>
  <si>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</si>
  <si>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</si>
  <si>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</si>
  <si>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</si>
  <si>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</si>
  <si>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</si>
  <si>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</si>
  <si>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</si>
  <si>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</si>
  <si>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</si>
  <si>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</si>
  <si>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</si>
  <si>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</si>
  <si>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</si>
  <si>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</si>
  <si>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</si>
  <si>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</si>
  <si>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</si>
  <si>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</si>
  <si>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</si>
  <si>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</si>
  <si>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</si>
  <si>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</si>
  <si>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</si>
  <si>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</si>
  <si>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</si>
  <si>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</si>
  <si>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</si>
  <si>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</si>
  <si>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</si>
  <si>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</si>
  <si>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</si>
  <si>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</si>
  <si>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</si>
  <si>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</si>
  <si>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</si>
  <si>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</si>
  <si>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</si>
  <si>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</si>
  <si>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</si>
  <si>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</si>
  <si>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</si>
  <si>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</si>
  <si>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</si>
  <si>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</si>
  <si>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</si>
  <si>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</si>
  <si>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</si>
  <si>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</si>
  <si>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</si>
  <si>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</si>
  <si>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</si>
  <si>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</si>
  <si>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</si>
  <si>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</si>
  <si>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</si>
  <si>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</si>
  <si>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</si>
  <si>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</si>
  <si>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</si>
  <si>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</si>
  <si>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</si>
  <si>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</si>
  <si>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</si>
  <si>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</si>
  <si>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</si>
  <si>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</si>
  <si>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</si>
  <si>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</si>
  <si>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</si>
  <si>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</si>
  <si>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</si>
  <si>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</si>
  <si>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</si>
  <si>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</si>
  <si>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</si>
  <si>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</si>
  <si>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</si>
  <si>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</si>
  <si>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</si>
  <si>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</si>
  <si>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</si>
  <si>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</si>
  <si>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</si>
  <si>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</si>
  <si>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</si>
  <si>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</si>
  <si>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</si>
  <si>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</si>
  <si>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</si>
  <si>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</si>
  <si>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</si>
  <si>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</si>
  <si>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</si>
  <si>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</si>
  <si>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</si>
  <si>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</si>
  <si>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</si>
  <si>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</si>
  <si>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</si>
  <si>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</si>
  <si>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</si>
  <si>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</si>
  <si>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</si>
  <si>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</si>
  <si>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</si>
  <si>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</si>
  <si>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</si>
  <si>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</si>
  <si>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</si>
  <si>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</si>
  <si>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</si>
  <si>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</si>
  <si>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</si>
  <si>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</si>
  <si>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</si>
  <si>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</si>
  <si>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</si>
  <si>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</si>
  <si>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</si>
  <si>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</si>
  <si>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</si>
  <si>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</si>
  <si>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</si>
  <si>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</si>
  <si>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</si>
  <si>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</si>
  <si>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</si>
  <si>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</si>
  <si>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</si>
  <si>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</si>
  <si>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</si>
  <si>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</si>
  <si>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</si>
  <si>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</si>
  <si>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</si>
  <si>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</si>
  <si>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</si>
  <si>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</si>
  <si>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</si>
  <si>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</si>
  <si>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</si>
  <si>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</si>
  <si>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</si>
  <si>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</si>
  <si>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</si>
  <si>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</si>
  <si>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</si>
  <si>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</si>
  <si>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</si>
  <si>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</si>
  <si>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</si>
  <si>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</si>
  <si>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</si>
  <si>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</si>
  <si>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</si>
  <si>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</si>
  <si>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</si>
  <si>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</si>
  <si>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</si>
  <si>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</si>
  <si>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</si>
  <si>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</si>
  <si>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</si>
  <si>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</si>
  <si>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</si>
  <si>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</si>
  <si>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</si>
  <si>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</si>
  <si>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</si>
  <si>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</si>
  <si>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</si>
  <si>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</si>
  <si>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</si>
  <si>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</si>
  <si>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</si>
  <si>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</si>
  <si>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</si>
  <si>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</si>
  <si>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</si>
  <si>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</si>
  <si>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</si>
  <si>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</si>
  <si>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</si>
  <si>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</si>
  <si>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</si>
  <si>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</si>
  <si>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</si>
  <si>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</si>
  <si>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</si>
  <si>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</si>
  <si>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</si>
  <si>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</si>
  <si>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</si>
  <si>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</si>
  <si>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</si>
  <si>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</si>
  <si>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</si>
  <si>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</si>
  <si>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</si>
  <si>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</si>
  <si>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</si>
  <si>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</si>
  <si>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</si>
  <si>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</si>
  <si>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</si>
  <si>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</si>
  <si>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</si>
  <si>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</si>
  <si>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</si>
  <si>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</si>
  <si>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</si>
  <si>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</si>
  <si>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</si>
  <si>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</si>
  <si>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</si>
  <si>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</si>
  <si>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</si>
  <si>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</si>
  <si>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</si>
  <si>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</si>
  <si>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</si>
  <si>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</si>
  <si>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</si>
  <si>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</si>
  <si>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</si>
  <si>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</si>
  <si>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</si>
  <si>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</si>
  <si>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</si>
  <si>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</si>
  <si>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</si>
  <si>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</si>
  <si>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</si>
  <si>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</si>
  <si>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</si>
  <si>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</si>
  <si>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</si>
  <si>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</si>
  <si>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</si>
  <si>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</si>
  <si>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</si>
  <si>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</si>
  <si>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</si>
  <si>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</si>
  <si>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</si>
  <si>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</si>
  <si>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</si>
  <si>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</si>
  <si>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</si>
  <si>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</si>
  <si>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</si>
  <si>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</si>
  <si>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</si>
  <si>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</si>
  <si>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</si>
  <si>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</si>
  <si>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</si>
  <si>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</si>
  <si>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</si>
  <si>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</si>
  <si>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</si>
  <si>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</si>
  <si>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</si>
  <si>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</si>
  <si>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</si>
  <si>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</si>
  <si>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</si>
  <si>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</si>
  <si>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</si>
  <si>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</si>
  <si>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</si>
  <si>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</si>
  <si>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</si>
  <si>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</si>
  <si>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</si>
  <si>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</si>
  <si>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</si>
  <si>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</si>
  <si>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</si>
  <si>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</si>
  <si>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</si>
  <si>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</si>
  <si>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</si>
  <si>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</si>
  <si>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</si>
  <si>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</si>
  <si>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</si>
  <si>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</si>
  <si>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</si>
  <si>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</si>
  <si>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</si>
  <si>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</si>
  <si>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</si>
  <si>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</si>
  <si>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</si>
  <si>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</si>
  <si>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</si>
  <si>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</si>
  <si>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</si>
  <si>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</si>
  <si>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</si>
  <si>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</si>
  <si>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</si>
  <si>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</si>
  <si>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</si>
  <si>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</si>
  <si>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</si>
  <si>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</si>
  <si>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</si>
  <si>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</si>
  <si>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</si>
  <si>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</si>
  <si>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</si>
  <si>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</si>
  <si>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</si>
  <si>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</si>
  <si>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</si>
  <si>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</si>
  <si>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</si>
  <si>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</si>
  <si>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</si>
  <si>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</si>
  <si>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</si>
  <si>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</si>
  <si>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</si>
  <si>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</si>
  <si>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</si>
  <si>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</si>
  <si>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</si>
  <si>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</si>
  <si>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</si>
  <si>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</si>
  <si>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</si>
  <si>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</si>
  <si>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</si>
  <si>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</si>
  <si>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</si>
  <si>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</si>
  <si>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</si>
  <si>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</si>
  <si>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</si>
  <si>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</si>
  <si>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</si>
  <si>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</si>
  <si>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</si>
  <si>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</si>
  <si>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</si>
  <si>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</si>
  <si>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</si>
  <si>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</si>
  <si>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</si>
  <si>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</si>
  <si>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</si>
  <si>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</si>
  <si>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</si>
  <si>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</si>
  <si>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</si>
  <si>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</si>
  <si>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</si>
  <si>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</si>
  <si>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</si>
  <si>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</si>
  <si>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</si>
  <si>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</si>
  <si>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</si>
  <si>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</si>
  <si>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</si>
  <si>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</si>
  <si>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</si>
  <si>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</si>
  <si>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</si>
  <si>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</si>
  <si>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</si>
  <si>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</si>
  <si>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</si>
  <si>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</si>
  <si>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</si>
  <si>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</si>
  <si>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</si>
  <si>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</si>
  <si>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</si>
  <si>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</si>
  <si>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</si>
  <si>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</si>
  <si>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</si>
  <si>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</si>
  <si>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</si>
  <si>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</si>
  <si>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</si>
  <si>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</si>
  <si>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</si>
  <si>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</si>
  <si>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</si>
  <si>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</si>
  <si>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</si>
  <si>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</si>
  <si>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</si>
  <si>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</si>
  <si>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</si>
  <si>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</si>
  <si>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</si>
  <si>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</si>
  <si>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</si>
  <si>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</si>
  <si>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</si>
  <si>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</si>
  <si>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</si>
  <si>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</si>
  <si>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</si>
  <si>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</si>
  <si>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</si>
  <si>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</si>
  <si>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</si>
  <si>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</si>
  <si>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</si>
  <si>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</si>
  <si>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</si>
  <si>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</si>
  <si>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</si>
  <si>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</si>
  <si>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</si>
  <si>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</si>
  <si>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</si>
  <si>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</si>
  <si>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</si>
  <si>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</si>
  <si>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</si>
  <si>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</si>
  <si>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</si>
  <si>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</si>
  <si>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</si>
  <si>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</si>
  <si>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</si>
  <si>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</si>
  <si>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</si>
  <si>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</si>
  <si>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</si>
  <si>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</si>
  <si>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</si>
  <si>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</si>
  <si>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</si>
  <si>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</si>
  <si>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</si>
  <si>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</si>
  <si>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</si>
  <si>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</si>
  <si>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</si>
  <si>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</si>
  <si>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</si>
  <si>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</si>
  <si>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</si>
  <si>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</si>
  <si>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</si>
  <si>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</si>
  <si>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</si>
  <si>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</si>
  <si>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</si>
  <si>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</si>
  <si>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</si>
  <si>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</si>
  <si>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</si>
  <si>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</si>
  <si>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</si>
  <si>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</si>
  <si>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</si>
  <si>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</si>
  <si>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</si>
  <si>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</si>
  <si>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</si>
  <si>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</si>
  <si>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</si>
  <si>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</si>
  <si>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</si>
  <si>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</si>
  <si>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</si>
  <si>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</si>
  <si>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</si>
  <si>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</si>
  <si>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</si>
  <si>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</si>
  <si>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</si>
  <si>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</si>
  <si>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</si>
  <si>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</si>
  <si>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</si>
  <si>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</si>
  <si>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</si>
  <si>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</si>
  <si>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</si>
  <si>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</si>
  <si>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</si>
  <si>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</si>
  <si>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</si>
  <si>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</si>
  <si>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</si>
  <si>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</si>
  <si>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</si>
  <si>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</si>
  <si>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</si>
  <si>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</si>
  <si>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</si>
  <si>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</si>
  <si>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</si>
  <si>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</si>
  <si>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</si>
  <si>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</si>
  <si>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</si>
  <si>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</si>
  <si>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</si>
  <si>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</si>
  <si>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</si>
  <si>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</si>
  <si>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</si>
  <si>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</si>
  <si>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</si>
  <si>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</si>
  <si>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</si>
  <si>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</si>
  <si>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</si>
  <si>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</si>
  <si>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</si>
  <si>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</si>
  <si>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</si>
  <si>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</si>
  <si>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</si>
  <si>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</si>
  <si>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</si>
  <si>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</si>
  <si>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</si>
  <si>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</si>
  <si>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</si>
  <si>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</si>
  <si>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</si>
  <si>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</si>
  <si>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</si>
  <si>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</si>
  <si>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</si>
  <si>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</si>
  <si>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</si>
  <si>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</si>
  <si>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</si>
  <si>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</si>
  <si>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</si>
  <si>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</si>
  <si>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</si>
  <si>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</si>
  <si>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</si>
  <si>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</si>
  <si>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</si>
  <si>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</si>
  <si>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</si>
  <si>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</si>
  <si>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</si>
  <si>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</si>
  <si>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</si>
  <si>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</si>
  <si>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</si>
  <si>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</si>
  <si>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</si>
  <si>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</si>
  <si>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</si>
  <si>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</si>
  <si>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</si>
  <si>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</si>
  <si>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</si>
  <si>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</si>
  <si>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</si>
  <si>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</si>
  <si>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</si>
  <si>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</si>
  <si>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</si>
  <si>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</si>
  <si>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</si>
  <si>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</si>
  <si>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</si>
  <si>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</si>
  <si>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</si>
  <si>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</si>
  <si>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</si>
  <si>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</si>
  <si>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</si>
  <si>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</si>
  <si>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</si>
  <si>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</si>
  <si>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</si>
  <si>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</si>
  <si>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</si>
  <si>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</si>
  <si>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</si>
  <si>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</si>
  <si>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</si>
  <si>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</si>
  <si>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</si>
  <si>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</si>
  <si>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</si>
  <si>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</si>
  <si>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</si>
  <si>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</si>
  <si>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</si>
  <si>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</si>
  <si>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</si>
  <si>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</si>
  <si>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</si>
  <si>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</si>
  <si>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</si>
  <si>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</si>
  <si>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</si>
  <si>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</si>
  <si>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</si>
  <si>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</si>
  <si>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</si>
  <si>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</si>
  <si>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</si>
  <si>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</si>
  <si>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</si>
  <si>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</si>
  <si>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</si>
  <si>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</si>
  <si>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</si>
  <si>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</si>
  <si>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</si>
  <si>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</si>
  <si>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</si>
  <si>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</si>
  <si>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</si>
  <si>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</si>
  <si>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</si>
  <si>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</si>
  <si>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</si>
  <si>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</si>
  <si>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</si>
  <si>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</si>
  <si>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</si>
  <si>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</si>
  <si>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</si>
  <si>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</si>
  <si>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</si>
  <si>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</si>
  <si>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</si>
  <si>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</si>
  <si>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</si>
  <si>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</si>
  <si>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</si>
  <si>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</si>
  <si>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</si>
  <si>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</si>
  <si>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</si>
  <si>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</si>
  <si>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</si>
  <si>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</si>
  <si>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</si>
  <si>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</si>
  <si>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</si>
  <si>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</si>
  <si>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</si>
  <si>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</si>
  <si>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</si>
  <si>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</si>
  <si>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</si>
  <si>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</si>
  <si>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</si>
  <si>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</si>
  <si>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</si>
  <si>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</si>
  <si>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</si>
  <si>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</si>
  <si>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</si>
  <si>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</si>
  <si>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</si>
  <si>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</si>
  <si>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</si>
  <si>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</si>
  <si>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</si>
  <si>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</si>
  <si>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</si>
  <si>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</si>
  <si>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</si>
  <si>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</si>
  <si>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</si>
  <si>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</si>
  <si>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</si>
  <si>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</si>
  <si>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</si>
  <si>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</si>
  <si>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</si>
  <si>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</si>
  <si>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</si>
  <si>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</si>
  <si>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</si>
  <si>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</si>
  <si>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</si>
  <si>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</si>
  <si>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</si>
  <si>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</si>
  <si>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</si>
  <si>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</si>
  <si>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</si>
  <si>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</si>
  <si>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</si>
  <si>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</si>
  <si>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</si>
  <si>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</si>
  <si>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</si>
  <si>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</si>
  <si>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</si>
  <si>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</si>
  <si>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</si>
  <si>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</si>
  <si>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</si>
  <si>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</si>
  <si>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</si>
  <si>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</si>
  <si>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</si>
  <si>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</si>
  <si>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</si>
  <si>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</si>
  <si>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</si>
  <si>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</si>
  <si>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</si>
  <si>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</si>
  <si>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</si>
  <si>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</si>
  <si>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</si>
  <si>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</si>
  <si>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</si>
  <si>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</si>
  <si>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</si>
  <si>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</si>
  <si>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</si>
  <si>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</si>
  <si>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</si>
  <si>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</si>
  <si>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</si>
  <si>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</si>
  <si>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</si>
  <si>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</si>
  <si>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</si>
  <si>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</si>
  <si>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</si>
  <si>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</si>
  <si>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</si>
  <si>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</si>
  <si>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</si>
  <si>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</si>
  <si>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</si>
  <si>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</si>
  <si>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</si>
  <si>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</si>
  <si>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</si>
  <si>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</si>
  <si>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</si>
  <si>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</si>
  <si>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</si>
  <si>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</si>
  <si>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</si>
  <si>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</si>
  <si>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</si>
  <si>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</si>
  <si>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</si>
  <si>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</si>
  <si>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</si>
  <si>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</si>
  <si>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</si>
  <si>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</si>
  <si>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</si>
  <si>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</si>
  <si>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</si>
  <si>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</si>
  <si>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</si>
  <si>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</si>
  <si>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</si>
  <si>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</si>
  <si>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</si>
  <si>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</si>
  <si>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</si>
  <si>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</si>
  <si>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</si>
  <si>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</si>
  <si>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</si>
  <si>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</si>
  <si>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</si>
  <si>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</si>
  <si>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</si>
  <si>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</si>
  <si>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</si>
  <si>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</si>
  <si>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</si>
  <si>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</si>
  <si>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</si>
  <si>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</si>
  <si>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</si>
  <si>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</si>
  <si>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</si>
  <si>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</si>
  <si>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</si>
  <si>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</si>
  <si>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</si>
  <si>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</si>
  <si>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</si>
  <si>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</si>
  <si>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</si>
  <si>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</si>
  <si>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</si>
  <si>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</si>
  <si>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</si>
  <si>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</si>
  <si>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</si>
  <si>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</si>
  <si>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</si>
  <si>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</si>
  <si>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</si>
  <si>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</si>
  <si>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</si>
  <si>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</si>
  <si>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</si>
  <si>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</si>
  <si>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</si>
  <si>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</si>
  <si>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</si>
  <si>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</si>
  <si>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</si>
  <si>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</si>
  <si>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</si>
  <si>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</si>
  <si>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</si>
  <si>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</si>
  <si>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</si>
  <si>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</si>
  <si>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</si>
  <si>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</si>
  <si>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</si>
  <si>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</si>
  <si>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</si>
  <si>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</si>
  <si>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</si>
  <si>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</si>
  <si>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</si>
  <si>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</si>
  <si>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</si>
  <si>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</si>
  <si>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</si>
  <si>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</si>
  <si>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</si>
  <si>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</si>
  <si>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</si>
  <si>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</si>
  <si>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</si>
  <si>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</si>
  <si>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</si>
  <si>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</si>
  <si>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</si>
  <si>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</si>
  <si>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</si>
  <si>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</si>
  <si>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</si>
  <si>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</si>
  <si>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</si>
  <si>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</si>
  <si>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</si>
  <si>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</si>
  <si>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</si>
  <si>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</si>
  <si>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</si>
  <si>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</si>
  <si>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</si>
  <si>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</si>
  <si>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</si>
  <si>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</si>
  <si>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</si>
  <si>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</si>
  <si>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</si>
  <si>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</si>
  <si>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</si>
  <si>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</si>
  <si>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</si>
  <si>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</si>
  <si>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</si>
  <si>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</si>
  <si>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</si>
  <si>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</si>
  <si>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</si>
  <si>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</si>
  <si>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</si>
  <si>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</si>
  <si>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</si>
  <si>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</si>
  <si>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</si>
  <si>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</si>
  <si>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</si>
  <si>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</si>
  <si>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</si>
  <si>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</si>
  <si>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</si>
  <si>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</si>
  <si>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</si>
  <si>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</si>
  <si>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</si>
  <si>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</si>
  <si>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</si>
  <si>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</si>
  <si>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</si>
  <si>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</si>
  <si>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</si>
  <si>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</si>
  <si>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</si>
  <si>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</si>
  <si>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</si>
  <si>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</si>
  <si>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</si>
  <si>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</si>
  <si>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</si>
  <si>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</si>
  <si>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</si>
  <si>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</si>
  <si>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</si>
  <si>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</si>
  <si>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</si>
  <si>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</si>
  <si>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</si>
  <si>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</si>
  <si>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</si>
  <si>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</si>
  <si>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</si>
  <si>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</si>
  <si>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</si>
  <si>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</si>
  <si>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</si>
  <si>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</si>
  <si>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</si>
  <si>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</si>
  <si>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</si>
  <si>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</si>
  <si>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</si>
  <si>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</si>
  <si>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</si>
  <si>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</si>
  <si>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</si>
  <si>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</si>
  <si>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</si>
  <si>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</si>
  <si>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</si>
  <si>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</si>
  <si>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</si>
  <si>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</si>
  <si>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</si>
  <si>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</si>
  <si>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</si>
  <si>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</si>
  <si>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</si>
  <si>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</si>
  <si>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</si>
  <si>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</si>
  <si>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</si>
  <si>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</si>
  <si>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</si>
  <si>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</si>
  <si>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</si>
  <si>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</si>
  <si>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</si>
  <si>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</si>
  <si>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</si>
  <si>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</si>
  <si>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</si>
  <si>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</si>
  <si>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</si>
  <si>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</si>
  <si>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</si>
  <si>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</si>
  <si>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</si>
  <si>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</si>
  <si>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</si>
  <si>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</si>
  <si>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</si>
  <si>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</si>
  <si>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</si>
  <si>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</si>
  <si>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</si>
  <si>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</si>
  <si>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</si>
  <si>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</si>
  <si>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</si>
  <si>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</si>
  <si>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</si>
  <si>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</si>
  <si>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</si>
  <si>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</si>
  <si>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</si>
  <si>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</si>
  <si>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</si>
  <si>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</si>
  <si>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</si>
  <si>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</si>
  <si>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</si>
  <si>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</si>
  <si>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</si>
  <si>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</si>
  <si>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</si>
  <si>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</si>
  <si>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</si>
  <si>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</si>
  <si>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</si>
  <si>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</si>
  <si>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</si>
  <si>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</si>
  <si>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</si>
  <si>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</si>
  <si>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</si>
  <si>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</si>
  <si>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</si>
  <si>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</si>
  <si>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</si>
  <si>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</si>
  <si>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</si>
  <si>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</si>
  <si>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</si>
  <si>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</si>
  <si>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</si>
  <si>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</si>
  <si>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</si>
  <si>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</si>
  <si>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</si>
  <si>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</si>
  <si>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</si>
  <si>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</si>
  <si>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</si>
  <si>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</si>
  <si>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</si>
  <si>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</si>
  <si>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</si>
  <si>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</si>
  <si>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</si>
  <si>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</si>
  <si>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</si>
  <si>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</si>
  <si>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</si>
  <si>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</si>
  <si>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</si>
  <si>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</si>
  <si>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</si>
  <si>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</si>
  <si>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</si>
  <si>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</si>
  <si>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</si>
  <si>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</si>
  <si>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</si>
  <si>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</si>
  <si>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</si>
  <si>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</si>
  <si>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</si>
  <si>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</si>
  <si>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</si>
  <si>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</si>
  <si>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</si>
  <si>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</si>
  <si>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</si>
  <si>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</si>
  <si>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</si>
  <si>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</si>
  <si>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</si>
  <si>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</si>
  <si>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</si>
  <si>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</si>
  <si>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</si>
  <si>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</si>
  <si>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</si>
  <si>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</si>
  <si>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</si>
  <si>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</si>
  <si>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</si>
  <si>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</si>
  <si>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</si>
  <si>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</si>
  <si>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</si>
  <si>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</si>
  <si>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</si>
  <si>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</si>
  <si>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</si>
  <si>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</si>
  <si>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</si>
  <si>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</si>
  <si>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</si>
  <si>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</si>
  <si>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</si>
  <si>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</si>
  <si>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</si>
  <si>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</si>
  <si>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</si>
  <si>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</si>
  <si>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</si>
  <si>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</si>
  <si>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</si>
  <si>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</si>
  <si>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</si>
  <si>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</si>
  <si>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</si>
  <si>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</si>
  <si>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</si>
  <si>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</si>
  <si>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</si>
  <si>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</si>
  <si>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</si>
  <si>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</si>
  <si>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</si>
  <si>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</si>
  <si>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</si>
  <si>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</si>
  <si>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</si>
  <si>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</si>
  <si>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</si>
  <si>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</si>
  <si>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</si>
  <si>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</si>
  <si>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</si>
  <si>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</si>
  <si>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</si>
  <si>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</si>
  <si>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</si>
  <si>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</si>
  <si>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</si>
  <si>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</si>
  <si>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</si>
  <si>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</si>
  <si>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</si>
  <si>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</si>
  <si>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</si>
  <si>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</si>
  <si>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</si>
  <si>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</si>
  <si>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</si>
  <si>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</si>
  <si>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</si>
  <si>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</si>
  <si>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</si>
  <si>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</si>
  <si>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</si>
  <si>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</si>
  <si>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</si>
  <si>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</si>
  <si>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</si>
  <si>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</si>
  <si>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</si>
  <si>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</si>
  <si>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</si>
  <si>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</si>
  <si>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</si>
  <si>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</si>
  <si>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</si>
  <si>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</si>
  <si>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</si>
  <si>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</si>
  <si>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</si>
  <si>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</si>
  <si>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</si>
  <si>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</si>
  <si>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</si>
  <si>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</si>
  <si>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</si>
  <si>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</si>
  <si>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</si>
  <si>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</si>
  <si>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</si>
  <si>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</si>
  <si>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</si>
  <si>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</si>
  <si>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</si>
  <si>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</si>
  <si>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</si>
  <si>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</si>
  <si>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</si>
  <si>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</si>
  <si>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</si>
  <si>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</si>
  <si>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</si>
  <si>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</si>
  <si>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</si>
  <si>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</si>
  <si>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</si>
  <si>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</si>
  <si>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</si>
  <si>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</si>
  <si>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</si>
  <si>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</si>
  <si>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</si>
  <si>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</si>
  <si>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</si>
  <si>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</si>
  <si>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</si>
  <si>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</si>
  <si>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</si>
  <si>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</si>
  <si>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</si>
  <si>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</si>
  <si>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</si>
  <si>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</si>
  <si>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</si>
  <si>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</si>
  <si>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</si>
  <si>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</si>
  <si>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</si>
  <si>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</si>
  <si>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</si>
  <si>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</si>
  <si>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</si>
  <si>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</si>
  <si>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</si>
  <si>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</si>
  <si>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</si>
  <si>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</si>
  <si>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</si>
  <si>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</si>
  <si>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</si>
  <si>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</si>
  <si>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</si>
  <si>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</si>
  <si>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</si>
  <si>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</si>
  <si>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</si>
  <si>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</si>
  <si>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</si>
  <si>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</si>
  <si>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</si>
  <si>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</si>
  <si>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</si>
  <si>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</si>
  <si>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</si>
  <si>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</si>
  <si>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</si>
  <si>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</si>
  <si>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</si>
  <si>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</si>
  <si>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</si>
  <si>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</si>
  <si>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</si>
  <si>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</si>
  <si>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</si>
  <si>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</si>
  <si>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</si>
  <si>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</si>
  <si>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</si>
  <si>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</si>
  <si>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</si>
  <si>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</si>
  <si>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</si>
  <si>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</si>
  <si>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</si>
  <si>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</si>
  <si>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</si>
  <si>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</si>
  <si>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</si>
  <si>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</si>
  <si>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</si>
  <si>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</si>
  <si>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</si>
  <si>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</si>
  <si>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</si>
  <si>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</si>
  <si>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</si>
  <si>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</si>
  <si>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</si>
  <si>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</si>
  <si>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</si>
  <si>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</si>
  <si>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</si>
  <si>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</si>
  <si>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</si>
  <si>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</si>
  <si>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</si>
  <si>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</si>
  <si>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</si>
  <si>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</si>
  <si>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</si>
  <si>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</si>
  <si>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</si>
  <si>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</si>
  <si>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</si>
  <si>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</si>
  <si>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</si>
  <si>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</si>
  <si>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</si>
  <si>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</si>
  <si>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</si>
  <si>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</si>
  <si>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</si>
  <si>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</si>
  <si>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</si>
  <si>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</si>
  <si>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</si>
  <si>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</si>
  <si>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</si>
  <si>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</si>
  <si>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</si>
  <si>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</si>
  <si>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</si>
  <si>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</si>
  <si>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</si>
  <si>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</si>
  <si>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</si>
  <si>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</si>
  <si>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</si>
  <si>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</si>
  <si>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</si>
  <si>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</si>
  <si>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</si>
  <si>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</si>
  <si>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</si>
  <si>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</si>
  <si>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</si>
  <si>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</si>
  <si>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</si>
  <si>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</si>
  <si>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</si>
  <si>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</si>
  <si>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</si>
  <si>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</si>
  <si>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</si>
  <si>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</si>
  <si>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</si>
  <si>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</si>
  <si>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</si>
  <si>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</si>
  <si>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</si>
  <si>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</si>
  <si>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</si>
  <si>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</si>
  <si>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</si>
  <si>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</si>
  <si>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</si>
  <si>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</si>
  <si>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</si>
  <si>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</si>
  <si>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</si>
  <si>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</si>
  <si>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</si>
  <si>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</si>
  <si>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</si>
  <si>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</si>
  <si>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</si>
  <si>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</si>
  <si>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</si>
  <si>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</si>
  <si>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</si>
  <si>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</si>
  <si>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</si>
  <si>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</si>
  <si>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</si>
  <si>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</si>
  <si>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</si>
  <si>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</si>
  <si>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</si>
  <si>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</si>
  <si>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</si>
  <si>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</si>
  <si>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</si>
  <si>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</si>
  <si>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</si>
  <si>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</si>
  <si>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</si>
  <si>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</si>
  <si>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</si>
  <si>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</si>
  <si>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</si>
  <si>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</si>
  <si>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</si>
  <si>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</si>
  <si>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</si>
  <si>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</si>
  <si>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</si>
  <si>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</si>
  <si>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</si>
  <si>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</si>
  <si>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</si>
  <si>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</si>
  <si>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</si>
  <si>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</si>
  <si>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</si>
  <si>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</si>
  <si>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</si>
  <si>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</si>
  <si>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</si>
  <si>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</si>
  <si>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</si>
  <si>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</si>
  <si>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</si>
  <si>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</si>
  <si>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</si>
  <si>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</si>
  <si>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</si>
  <si>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</si>
  <si>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</si>
  <si>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</si>
  <si>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</si>
  <si>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</si>
  <si>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</si>
  <si>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</si>
  <si>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</si>
  <si>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</si>
  <si>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</si>
  <si>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</si>
  <si>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</si>
  <si>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</si>
  <si>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</si>
  <si>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</si>
  <si>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</si>
  <si>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</si>
  <si>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</si>
  <si>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</si>
  <si>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</si>
  <si>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</si>
  <si>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</si>
  <si>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</si>
  <si>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</si>
  <si>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</si>
  <si>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</si>
  <si>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</si>
  <si>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</si>
  <si>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</si>
  <si>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</si>
  <si>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</si>
  <si>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</si>
  <si>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</si>
  <si>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</si>
  <si>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</si>
  <si>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</si>
  <si>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</si>
  <si>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</si>
  <si>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</si>
  <si>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</si>
  <si>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</si>
  <si>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</si>
  <si>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</si>
  <si>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</si>
  <si>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</si>
  <si>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</si>
  <si>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</si>
  <si>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</si>
  <si>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</si>
  <si>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</si>
  <si>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</si>
  <si>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</si>
  <si>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</si>
  <si>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</si>
  <si>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</si>
  <si>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</si>
  <si>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</si>
  <si>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</si>
  <si>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</si>
  <si>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</si>
  <si>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</si>
  <si>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</si>
  <si>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</si>
  <si>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</si>
  <si>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</si>
  <si>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</si>
  <si>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</si>
  <si>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</si>
  <si>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</si>
  <si>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</si>
  <si>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</si>
  <si>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</si>
  <si>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</si>
  <si>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</si>
  <si>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</si>
  <si>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</si>
  <si>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</si>
  <si>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</si>
  <si>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</si>
  <si>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</si>
  <si>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</si>
  <si>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</si>
  <si>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</si>
  <si>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</si>
  <si>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</si>
  <si>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</si>
  <si>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</si>
  <si>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</si>
  <si>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</si>
  <si>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</si>
  <si>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</si>
  <si>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</si>
  <si>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</si>
  <si>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</si>
  <si>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</si>
  <si>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</si>
  <si>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</si>
  <si>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</si>
  <si>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</si>
  <si>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</si>
  <si>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</si>
  <si>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</si>
  <si>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</si>
  <si>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</si>
  <si>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</si>
  <si>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</si>
  <si>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</si>
  <si>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</si>
  <si>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</si>
  <si>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</si>
  <si>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</si>
  <si>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</si>
  <si>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</si>
  <si>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</si>
  <si>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</si>
  <si>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</si>
  <si>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</si>
  <si>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</si>
  <si>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</si>
  <si>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</si>
  <si>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</si>
  <si>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</si>
  <si>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</si>
  <si>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</si>
  <si>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</si>
  <si>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</si>
  <si>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</si>
  <si>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</si>
  <si>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</si>
  <si>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</si>
  <si>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</si>
  <si>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</si>
  <si>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</si>
  <si>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</si>
  <si>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</si>
  <si>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</si>
  <si>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</si>
  <si>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</si>
  <si>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</si>
  <si>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</si>
  <si>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</si>
  <si>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</si>
  <si>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</si>
  <si>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</si>
  <si>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</si>
  <si>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</si>
  <si>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</si>
  <si>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</si>
  <si>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</si>
  <si>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</si>
  <si>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</si>
  <si>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</si>
  <si>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</si>
  <si>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</si>
  <si>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</si>
  <si>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</si>
  <si>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</si>
  <si>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</si>
  <si>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</si>
  <si>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</si>
  <si>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</si>
  <si>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</si>
  <si>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</si>
  <si>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</si>
  <si>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</si>
  <si>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</si>
  <si>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</si>
  <si>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</si>
  <si>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</si>
  <si>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</si>
  <si>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</si>
  <si>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</si>
  <si>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</si>
  <si>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</si>
  <si>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</si>
  <si>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</si>
  <si>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</si>
  <si>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</si>
  <si>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</si>
  <si>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</si>
  <si>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</si>
  <si>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</si>
  <si>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</si>
  <si>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</si>
  <si>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</si>
  <si>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</si>
  <si>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</si>
  <si>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</si>
  <si>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</si>
  <si>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</si>
  <si>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</si>
  <si>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</si>
  <si>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</si>
  <si>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</si>
  <si>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</si>
  <si>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</si>
  <si>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</si>
  <si>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</si>
  <si>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</si>
  <si>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</si>
  <si>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</si>
  <si>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</si>
  <si>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</si>
  <si>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</si>
  <si>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</si>
  <si>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</si>
  <si>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</si>
  <si>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</si>
  <si>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</si>
  <si>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</si>
  <si>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</si>
  <si>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</si>
  <si>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</si>
  <si>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</si>
  <si>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</si>
  <si>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</si>
  <si>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</si>
  <si>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</si>
  <si>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</si>
  <si>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</si>
  <si>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</si>
  <si>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</si>
  <si>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</si>
  <si>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</si>
  <si>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</si>
  <si>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</si>
  <si>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</si>
  <si>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</si>
  <si>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</si>
  <si>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</si>
  <si>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</si>
  <si>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</si>
  <si>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</si>
  <si>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</si>
  <si>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</si>
  <si>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</si>
  <si>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</si>
  <si>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</si>
  <si>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</si>
  <si>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</si>
  <si>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</si>
  <si>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</si>
  <si>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</si>
  <si>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</si>
  <si>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</si>
  <si>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</si>
  <si>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</si>
  <si>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</si>
  <si>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</si>
  <si>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</si>
  <si>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</si>
  <si>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</si>
  <si>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</si>
  <si>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</si>
  <si>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</si>
  <si>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</si>
  <si>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</si>
  <si>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</si>
  <si>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</si>
  <si>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</si>
  <si>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</si>
  <si>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</si>
  <si>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</si>
  <si>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</si>
  <si>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</si>
  <si>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</si>
  <si>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</si>
  <si>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</si>
  <si>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</si>
  <si>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</si>
  <si>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</si>
  <si>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</si>
  <si>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</si>
  <si>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</si>
  <si>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</si>
  <si>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</si>
  <si>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</si>
  <si>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</si>
  <si>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</si>
  <si>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</si>
  <si>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</si>
  <si>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</si>
  <si>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</si>
  <si>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</si>
  <si>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</si>
  <si>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</si>
  <si>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</si>
  <si>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</si>
  <si>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</si>
  <si>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</si>
  <si>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</si>
  <si>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</si>
  <si>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</si>
  <si>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</si>
  <si>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</si>
  <si>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</si>
  <si>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</si>
  <si>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</si>
  <si>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</si>
  <si>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</si>
  <si>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</si>
  <si>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</si>
  <si>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</si>
  <si>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</si>
  <si>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</si>
  <si>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</si>
  <si>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</si>
  <si>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</si>
  <si>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</si>
  <si>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</si>
  <si>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</si>
  <si>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</si>
  <si>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</si>
  <si>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</si>
  <si>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</si>
  <si>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</si>
  <si>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</si>
  <si>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</si>
  <si>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</si>
  <si>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</si>
  <si>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</si>
  <si>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</si>
  <si>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</si>
  <si>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</si>
  <si>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</si>
  <si>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</si>
  <si>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</si>
  <si>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</si>
  <si>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</si>
  <si>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</si>
  <si>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</si>
  <si>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</si>
  <si>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</si>
  <si>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</si>
  <si>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</si>
  <si>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</si>
  <si>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</si>
  <si>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</si>
  <si>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</si>
  <si>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</si>
  <si>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</si>
  <si>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</si>
  <si>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</si>
  <si>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</si>
  <si>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</si>
  <si>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</si>
  <si>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</si>
  <si>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</si>
  <si>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</si>
  <si>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</si>
  <si>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</si>
  <si>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</si>
  <si>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</si>
  <si>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</si>
  <si>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</si>
  <si>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</si>
  <si>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</si>
  <si>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</si>
  <si>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</si>
  <si>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</si>
  <si>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</si>
  <si>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</si>
  <si>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</si>
  <si>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</si>
  <si>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</si>
  <si>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</si>
  <si>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</si>
  <si>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</si>
  <si>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</si>
  <si>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</si>
  <si>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</si>
  <si>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</si>
  <si>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</si>
  <si>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</si>
  <si>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</si>
  <si>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</si>
  <si>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</si>
  <si>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</si>
  <si>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</si>
  <si>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</si>
  <si>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</si>
  <si>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</si>
  <si>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</si>
  <si>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</si>
  <si>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</si>
  <si>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</si>
  <si>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</si>
  <si>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</si>
  <si>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</si>
  <si>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</si>
  <si>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</si>
  <si>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</si>
  <si>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</si>
  <si>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</si>
  <si>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</si>
  <si>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</si>
  <si>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</si>
  <si>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</si>
  <si>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</si>
  <si>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</si>
  <si>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</si>
  <si>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</si>
  <si>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</si>
  <si>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</si>
  <si>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</si>
  <si>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</si>
  <si>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</si>
  <si>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</si>
  <si>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</si>
  <si>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</si>
  <si>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</si>
  <si>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</si>
  <si>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</si>
  <si>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</si>
  <si>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</si>
  <si>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</si>
  <si>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</si>
  <si>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</si>
  <si>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</si>
  <si>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</si>
  <si>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</si>
  <si>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</si>
  <si>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</si>
  <si>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</si>
  <si>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</si>
  <si>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</si>
  <si>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</si>
  <si>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</si>
  <si>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</si>
  <si>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</si>
  <si>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</si>
  <si>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</si>
  <si>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</si>
  <si>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</si>
  <si>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</si>
  <si>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</si>
  <si>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</si>
  <si>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</si>
  <si>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</si>
  <si>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</si>
  <si>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</si>
  <si>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</si>
  <si>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</si>
  <si>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</si>
  <si>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</si>
  <si>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</si>
  <si>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</si>
  <si>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</si>
  <si>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</si>
  <si>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</si>
  <si>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</si>
  <si>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</si>
  <si>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</si>
  <si>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</si>
  <si>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</si>
  <si>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</si>
  <si>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</si>
  <si>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</si>
  <si>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</si>
  <si>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</si>
  <si>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</si>
  <si>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</si>
  <si>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</si>
  <si>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</si>
  <si>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</si>
  <si>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</si>
  <si>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</si>
  <si>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</si>
  <si>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</si>
  <si>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</si>
  <si>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</si>
  <si>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</si>
  <si>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</si>
  <si>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</si>
  <si>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</si>
  <si>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</si>
  <si>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</si>
  <si>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</si>
  <si>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</si>
  <si>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</si>
  <si>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</si>
  <si>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</si>
  <si>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</si>
  <si>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</si>
  <si>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</si>
  <si>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</si>
  <si>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</si>
  <si>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</si>
  <si>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</si>
  <si>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</si>
  <si>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</si>
  <si>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</si>
  <si>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</si>
  <si>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</si>
  <si>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</si>
  <si>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</si>
  <si>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</si>
  <si>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</si>
  <si>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</si>
  <si>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</si>
  <si>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</si>
  <si>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</si>
  <si>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</si>
  <si>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</si>
  <si>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</si>
  <si>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</si>
  <si>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</si>
  <si>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</si>
  <si>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</si>
  <si>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</si>
  <si>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</si>
  <si>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</si>
  <si>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</si>
  <si>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</si>
  <si>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</si>
  <si>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</si>
  <si>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</si>
  <si>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</si>
  <si>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</si>
  <si>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</si>
  <si>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</si>
  <si>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</si>
  <si>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</si>
  <si>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</si>
  <si>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</si>
  <si>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</si>
  <si>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</si>
  <si>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</si>
  <si>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</si>
  <si>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</si>
  <si>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</si>
  <si>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</si>
  <si>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</si>
  <si>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</si>
  <si>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</si>
  <si>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</si>
  <si>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</si>
  <si>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</si>
  <si>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</si>
  <si>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</si>
  <si>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</si>
  <si>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</si>
  <si>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</si>
  <si>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</si>
  <si>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</si>
  <si>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</si>
  <si>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</si>
  <si>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</si>
  <si>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</si>
  <si>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</si>
  <si>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</si>
  <si>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</si>
  <si>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</si>
  <si>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</si>
  <si>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</si>
  <si>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</si>
  <si>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</si>
  <si>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</si>
  <si>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</si>
  <si>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</si>
  <si>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</si>
  <si>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</si>
  <si>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</si>
  <si>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</si>
  <si>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</si>
  <si>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</si>
  <si>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</si>
  <si>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</si>
  <si>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</si>
  <si>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</si>
  <si>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</si>
  <si>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</si>
  <si>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</si>
  <si>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</si>
  <si>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</si>
  <si>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</si>
  <si>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</si>
  <si>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</si>
  <si>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</si>
  <si>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</si>
  <si>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</si>
  <si>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</si>
  <si>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</si>
  <si>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</si>
  <si>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</si>
  <si>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</si>
  <si>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</si>
  <si>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</si>
  <si>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</si>
  <si>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</si>
  <si>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</si>
  <si>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</si>
  <si>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</si>
  <si>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</si>
  <si>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</si>
  <si>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</si>
  <si>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</si>
  <si>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</si>
  <si>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</si>
  <si>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</si>
  <si>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</si>
  <si>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</si>
  <si>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</si>
  <si>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</si>
  <si>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</si>
  <si>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</si>
  <si>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</si>
  <si>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</si>
  <si>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</si>
  <si>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</si>
  <si>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</si>
  <si>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</si>
  <si>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</si>
  <si>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</si>
  <si>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</si>
  <si>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</si>
  <si>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</si>
  <si>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</si>
  <si>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</si>
  <si>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</si>
  <si>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</si>
  <si>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</si>
  <si>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</si>
  <si>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</si>
  <si>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</si>
  <si>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</si>
  <si>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</si>
  <si>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</si>
  <si>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</si>
  <si>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</si>
  <si>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</si>
  <si>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</si>
  <si>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</si>
  <si>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</si>
  <si>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</si>
  <si>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</si>
  <si>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</si>
  <si>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</si>
  <si>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</si>
  <si>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</si>
  <si>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</si>
  <si>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</si>
  <si>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</si>
  <si>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</si>
  <si>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</si>
  <si>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</si>
  <si>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</si>
  <si>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</si>
  <si>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</si>
  <si>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</si>
  <si>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</si>
  <si>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</si>
  <si>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</si>
  <si>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</si>
  <si>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</si>
  <si>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</si>
  <si>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</si>
  <si>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</si>
  <si>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</si>
  <si>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</si>
  <si>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</si>
  <si>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</si>
  <si>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</si>
  <si>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</si>
  <si>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</si>
  <si>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</si>
  <si>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</si>
  <si>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</si>
  <si>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</si>
  <si>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</si>
  <si>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</si>
  <si>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</si>
  <si>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</si>
  <si>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</si>
  <si>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</si>
  <si>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</si>
  <si>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</si>
  <si>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</si>
  <si>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</si>
  <si>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</si>
  <si>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</si>
  <si>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</si>
  <si>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</si>
  <si>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</si>
  <si>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</si>
  <si>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</si>
  <si>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</si>
  <si>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</si>
  <si>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</si>
  <si>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</si>
  <si>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</si>
  <si>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</si>
  <si>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</si>
  <si>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</si>
  <si>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</si>
  <si>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</si>
  <si>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</si>
  <si>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</si>
  <si>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</si>
  <si>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</si>
  <si>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</si>
  <si>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</si>
  <si>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</si>
  <si>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</si>
  <si>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</si>
  <si>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</si>
  <si>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</si>
  <si>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</si>
  <si>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</si>
  <si>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</si>
  <si>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</si>
  <si>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</si>
  <si>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</si>
  <si>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</si>
  <si>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</si>
  <si>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</si>
  <si>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</si>
  <si>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</si>
  <si>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</si>
  <si>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</si>
  <si>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</si>
  <si>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</si>
  <si>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</si>
  <si>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</si>
  <si>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</si>
  <si>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</si>
  <si>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</si>
  <si>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</si>
  <si>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</si>
  <si>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</si>
  <si>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</si>
  <si>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</si>
  <si>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</si>
  <si>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</si>
  <si>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</si>
  <si>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</si>
  <si>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</si>
  <si>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</si>
  <si>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</si>
  <si>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</si>
  <si>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</si>
  <si>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</si>
  <si>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</si>
  <si>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</si>
  <si>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</si>
  <si>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</si>
  <si>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</si>
  <si>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</si>
  <si>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</si>
  <si>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</si>
  <si>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</si>
  <si>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</si>
  <si>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</si>
  <si>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</si>
  <si>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</si>
  <si>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</si>
  <si>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</si>
  <si>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</si>
  <si>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</si>
  <si>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</si>
  <si>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</si>
  <si>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</si>
  <si>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</si>
  <si>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</si>
  <si>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</si>
  <si>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</si>
  <si>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</si>
  <si>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</si>
  <si>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</si>
  <si>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</si>
  <si>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</si>
  <si>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</si>
  <si>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</si>
  <si>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</si>
  <si>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</si>
  <si>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</si>
  <si>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</si>
  <si>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</si>
  <si>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</si>
  <si>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</si>
  <si>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</si>
  <si>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</si>
  <si>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</si>
  <si>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</si>
  <si>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</si>
  <si>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</si>
  <si>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</si>
  <si>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</si>
  <si>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</si>
  <si>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</si>
  <si>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</si>
  <si>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</si>
  <si>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</si>
  <si>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</si>
  <si>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</si>
  <si>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</si>
  <si>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</si>
  <si>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</si>
  <si>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</si>
  <si>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</si>
  <si>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</si>
  <si>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</si>
  <si>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</si>
  <si>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</si>
  <si>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</si>
  <si>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</si>
  <si>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</si>
  <si>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</si>
  <si>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</si>
  <si>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</si>
  <si>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</si>
  <si>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</si>
  <si>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</si>
  <si>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</si>
  <si>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</si>
  <si>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</si>
  <si>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</si>
  <si>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</si>
  <si>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</si>
  <si>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</si>
  <si>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</si>
  <si>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</si>
  <si>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</si>
  <si>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</si>
  <si>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</si>
  <si>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</si>
  <si>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</si>
  <si>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</si>
  <si>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</si>
  <si>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</si>
  <si>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</si>
  <si>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</si>
  <si>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</si>
  <si>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</si>
  <si>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</si>
  <si>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</si>
  <si>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</si>
  <si>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</si>
  <si>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</si>
  <si>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</si>
  <si>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</si>
  <si>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</si>
  <si>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</si>
  <si>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</si>
  <si>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</si>
  <si>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</si>
  <si>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</si>
  <si>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</si>
  <si>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</si>
  <si>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</si>
  <si>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</si>
  <si>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</si>
  <si>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</si>
  <si>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</si>
  <si>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</si>
  <si>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</si>
  <si>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</si>
  <si>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</si>
  <si>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</si>
  <si>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</si>
  <si>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</si>
  <si>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</si>
  <si>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</si>
  <si>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</si>
  <si>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</si>
  <si>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</si>
  <si>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</si>
  <si>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</si>
  <si>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</si>
  <si>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</si>
  <si>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</si>
  <si>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</si>
  <si>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</si>
  <si>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</si>
  <si>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</si>
  <si>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</si>
  <si>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</si>
  <si>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</si>
  <si>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</si>
  <si>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</si>
  <si>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</si>
  <si>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</si>
  <si>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</si>
  <si>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</si>
  <si>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</si>
  <si>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</si>
  <si>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</si>
  <si>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</si>
  <si>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</si>
  <si>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</si>
  <si>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</si>
  <si>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</si>
  <si>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</si>
  <si>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</si>
  <si>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</si>
  <si>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</si>
  <si>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</si>
  <si>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</si>
  <si>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</si>
  <si>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</si>
  <si>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</si>
  <si>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</si>
  <si>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</si>
  <si>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</si>
  <si>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</si>
  <si>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</si>
  <si>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</si>
  <si>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</si>
  <si>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</si>
  <si>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</si>
  <si>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</si>
  <si>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</si>
  <si>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</si>
  <si>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</si>
  <si>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</si>
  <si>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</si>
  <si>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</si>
  <si>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</si>
  <si>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</si>
  <si>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</si>
  <si>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</si>
  <si>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</si>
  <si>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</si>
  <si>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</si>
  <si>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</si>
  <si>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</si>
  <si>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</si>
  <si>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</si>
  <si>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</si>
  <si>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</si>
  <si>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</si>
  <si>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</si>
  <si>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</si>
  <si>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</si>
  <si>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</si>
  <si>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</si>
  <si>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</si>
  <si>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</si>
  <si>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</si>
  <si>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</si>
  <si>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</si>
  <si>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</si>
  <si>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</si>
  <si>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</si>
  <si>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</si>
  <si>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</si>
  <si>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</si>
  <si>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</si>
  <si>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</si>
  <si>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</si>
  <si>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</si>
  <si>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</si>
  <si>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</si>
  <si>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</si>
  <si>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</si>
  <si>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</si>
  <si>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</si>
  <si>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</si>
  <si>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</si>
  <si>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</si>
  <si>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</si>
  <si>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</si>
  <si>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</si>
  <si>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</si>
  <si>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</si>
  <si>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</si>
  <si>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</si>
  <si>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</si>
  <si>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</si>
  <si>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</si>
  <si>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</si>
  <si>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</si>
  <si>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</si>
  <si>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</si>
  <si>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</si>
  <si>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</si>
  <si>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</si>
  <si>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</si>
  <si>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</si>
  <si>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</si>
  <si>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</si>
  <si>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</si>
  <si>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</si>
  <si>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</si>
  <si>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</si>
  <si>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</si>
  <si>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</si>
  <si>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</si>
  <si>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</si>
  <si>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</si>
  <si>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</si>
  <si>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</si>
  <si>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</si>
  <si>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</si>
  <si>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</si>
  <si>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</si>
  <si>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</si>
  <si>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</si>
  <si>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</si>
  <si>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</si>
  <si>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</si>
  <si>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</si>
  <si>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</si>
  <si>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</si>
  <si>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</si>
  <si>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</si>
  <si>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</si>
  <si>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</si>
  <si>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</si>
  <si>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</si>
  <si>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</si>
  <si>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</si>
  <si>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</si>
  <si>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</si>
  <si>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</si>
  <si>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</si>
  <si>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</si>
  <si>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</si>
  <si>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</si>
  <si>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</si>
  <si>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</si>
  <si>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</si>
  <si>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</si>
  <si>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</si>
  <si>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</si>
  <si>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</si>
  <si>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</si>
  <si>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</si>
  <si>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</si>
  <si>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</si>
  <si>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</si>
  <si>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</si>
  <si>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</si>
  <si>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</si>
  <si>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</si>
  <si>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</si>
  <si>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</si>
  <si>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</si>
  <si>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</si>
  <si>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</si>
  <si>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</si>
  <si>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</si>
  <si>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</si>
  <si>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</si>
  <si>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</si>
  <si>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</si>
  <si>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</si>
  <si>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</si>
  <si>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</si>
  <si>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</si>
  <si>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</si>
  <si>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</si>
  <si>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</si>
  <si>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</si>
  <si>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</si>
  <si>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</si>
  <si>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</si>
  <si>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</si>
  <si>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</si>
  <si>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</si>
  <si>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</si>
  <si>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</si>
  <si>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</si>
  <si>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</si>
  <si>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</si>
  <si>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</si>
  <si>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</si>
  <si>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</si>
  <si>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</si>
  <si>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</si>
  <si>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</si>
  <si>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</si>
  <si>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</si>
  <si>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</si>
  <si>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</si>
  <si>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</si>
  <si>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</si>
  <si>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</si>
  <si>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</si>
  <si>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</si>
  <si>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</si>
  <si>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</si>
  <si>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</si>
  <si>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</si>
  <si>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</si>
  <si>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</si>
  <si>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</si>
  <si>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</si>
  <si>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</si>
  <si>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</si>
  <si>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</si>
  <si>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</si>
  <si>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</si>
  <si>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</si>
  <si>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</si>
  <si>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</si>
  <si>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</si>
  <si>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</si>
  <si>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</si>
  <si>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</si>
  <si>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</si>
  <si>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</si>
  <si>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</si>
  <si>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</si>
  <si>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</si>
  <si>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</si>
  <si>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</si>
  <si>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</si>
  <si>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</si>
  <si>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</si>
  <si>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</si>
  <si>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</si>
  <si>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</si>
  <si>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</si>
  <si>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</si>
  <si>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</si>
  <si>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</si>
  <si>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</si>
  <si>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</si>
  <si>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</si>
  <si>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</si>
  <si>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</si>
  <si>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</si>
  <si>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</si>
  <si>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</si>
  <si>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</si>
  <si>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</si>
  <si>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</si>
  <si>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</si>
  <si>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</si>
  <si>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</si>
  <si>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</si>
  <si>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</si>
  <si>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</si>
  <si>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</si>
  <si>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</si>
  <si>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</si>
  <si>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</si>
  <si>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</si>
  <si>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</si>
  <si>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</si>
  <si>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</si>
  <si>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</si>
  <si>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</si>
  <si>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</si>
  <si>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</si>
  <si>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</si>
  <si>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</si>
  <si>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</si>
  <si>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</si>
  <si>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</si>
  <si>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</si>
  <si>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</si>
  <si>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</si>
  <si>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</si>
  <si>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</si>
  <si>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</si>
  <si>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</si>
  <si>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</si>
  <si>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</si>
  <si>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</si>
  <si>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</si>
  <si>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</si>
  <si>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</si>
  <si>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</si>
  <si>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</si>
  <si>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</si>
  <si>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</si>
  <si>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</si>
  <si>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</si>
  <si>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</si>
  <si>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</si>
  <si>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</si>
  <si>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</si>
  <si>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</si>
  <si>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</si>
  <si>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</si>
  <si>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</si>
  <si>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</si>
  <si>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</si>
  <si>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</si>
  <si>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</si>
  <si>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</si>
  <si>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</si>
  <si>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</si>
  <si>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</si>
  <si>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</si>
  <si>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</si>
  <si>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</si>
  <si>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</si>
  <si>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</si>
  <si>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</si>
  <si>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</si>
  <si>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</si>
  <si>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</si>
  <si>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</si>
  <si>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</si>
  <si>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</si>
  <si>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</si>
  <si>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</si>
  <si>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</si>
  <si>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</si>
  <si>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</si>
  <si>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</si>
  <si>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</si>
  <si>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</si>
  <si>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</si>
  <si>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</si>
  <si>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</si>
  <si>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</si>
  <si>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</si>
  <si>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</si>
  <si>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</si>
  <si>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</si>
  <si>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</si>
  <si>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</si>
  <si>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</si>
  <si>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</si>
  <si>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</si>
  <si>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</si>
  <si>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</si>
  <si>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</si>
  <si>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</si>
  <si>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</si>
  <si>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</si>
  <si>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</si>
  <si>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</si>
  <si>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</si>
  <si>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</si>
  <si>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</si>
  <si>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</si>
  <si>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</si>
  <si>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</si>
  <si>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</si>
  <si>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</si>
  <si>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</si>
  <si>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</si>
  <si>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</si>
  <si>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</si>
  <si>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</si>
  <si>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</si>
  <si>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</si>
  <si>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</si>
  <si>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</si>
  <si>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</si>
  <si>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</si>
  <si>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</si>
  <si>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</si>
  <si>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</si>
  <si>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</si>
  <si>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</si>
  <si>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</si>
  <si>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</si>
  <si>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</si>
  <si>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</si>
  <si>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</si>
  <si>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</si>
  <si>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</si>
  <si>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</si>
  <si>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</si>
  <si>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</si>
  <si>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</si>
  <si>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</si>
  <si>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</si>
  <si>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</si>
  <si>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</si>
  <si>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</si>
  <si>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</si>
  <si>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</si>
  <si>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</si>
  <si>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</si>
  <si>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</si>
  <si>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</si>
  <si>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</si>
  <si>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</si>
  <si>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</si>
  <si>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</si>
  <si>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</si>
  <si>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</si>
  <si>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</si>
  <si>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</si>
  <si>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</si>
  <si>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</si>
  <si>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</si>
  <si>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</si>
  <si>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</si>
  <si>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</si>
  <si>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</si>
  <si>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</si>
  <si>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</si>
  <si>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</si>
  <si>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</si>
  <si>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</si>
  <si>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</si>
  <si>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</si>
  <si>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</si>
  <si>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</si>
  <si>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</si>
  <si>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</si>
  <si>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</si>
  <si>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</si>
  <si>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</si>
  <si>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</si>
  <si>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</si>
  <si>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</si>
  <si>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</si>
  <si>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</si>
  <si>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</si>
  <si>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</si>
  <si>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</si>
  <si>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</si>
  <si>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</si>
  <si>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</si>
  <si>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</si>
  <si>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</si>
  <si>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</si>
  <si>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</si>
  <si>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</si>
  <si>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</si>
  <si>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</si>
  <si>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</si>
  <si>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</si>
  <si>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</si>
  <si>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</si>
  <si>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</si>
  <si>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</si>
  <si>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</si>
  <si>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</si>
  <si>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</si>
  <si>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</si>
  <si>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</si>
  <si>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</si>
  <si>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</si>
  <si>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</si>
  <si>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</si>
  <si>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</si>
  <si>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</si>
  <si>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</si>
  <si>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</si>
  <si>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</si>
  <si>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</si>
  <si>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</si>
  <si>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</si>
  <si>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</si>
  <si>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</si>
  <si>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</si>
  <si>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</si>
  <si>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</si>
  <si>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</si>
  <si>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</si>
  <si>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</si>
  <si>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</si>
  <si>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</si>
  <si>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</si>
  <si>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</si>
  <si>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</si>
  <si>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</si>
  <si>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</si>
  <si>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</si>
  <si>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</si>
  <si>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</si>
  <si>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</si>
  <si>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</si>
  <si>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</si>
  <si>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</si>
  <si>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</si>
  <si>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</si>
  <si>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</si>
  <si>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</si>
  <si>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</si>
  <si>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</si>
  <si>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</si>
  <si>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</si>
  <si>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</si>
  <si>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</si>
  <si>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</si>
  <si>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</si>
  <si>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</si>
  <si>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</si>
  <si>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</si>
  <si>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</si>
  <si>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</si>
  <si>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</si>
  <si>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</si>
  <si>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</si>
  <si>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</si>
  <si>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</si>
  <si>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</si>
  <si>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</si>
  <si>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</si>
  <si>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</si>
  <si>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</si>
  <si>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</si>
  <si>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</si>
  <si>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</si>
  <si>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</si>
  <si>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</si>
  <si>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</si>
  <si>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</si>
  <si>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</si>
  <si>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</si>
  <si>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</si>
  <si>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</si>
  <si>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</si>
  <si>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</si>
  <si>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</si>
  <si>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</si>
  <si>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</si>
  <si>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</si>
  <si>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</si>
  <si>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</si>
  <si>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</si>
  <si>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</si>
  <si>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</si>
  <si>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</si>
  <si>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</si>
  <si>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</si>
  <si>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</si>
  <si>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</si>
  <si>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</si>
  <si>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</si>
  <si>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</si>
  <si>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</si>
  <si>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</si>
  <si>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</si>
  <si>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</si>
  <si>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</si>
  <si>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</si>
  <si>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</si>
  <si>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</si>
  <si>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</si>
  <si>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</si>
  <si>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</si>
  <si>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</si>
  <si>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</si>
  <si>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</si>
  <si>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</si>
  <si>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</si>
  <si>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</si>
  <si>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</si>
  <si>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</si>
  <si>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</si>
  <si>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</si>
  <si>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</si>
  <si>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</si>
  <si>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</si>
  <si>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</si>
  <si>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</si>
  <si>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</si>
  <si>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</si>
  <si>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</si>
  <si>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</si>
  <si>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</si>
  <si>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</si>
  <si>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</si>
  <si>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</si>
  <si>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</si>
  <si>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</si>
  <si>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</si>
  <si>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</si>
  <si>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</si>
  <si>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</si>
  <si>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</si>
  <si>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</si>
  <si>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</si>
  <si>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</si>
  <si>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</si>
  <si>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</si>
  <si>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</si>
  <si>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</si>
  <si>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</si>
  <si>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</si>
  <si>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</si>
  <si>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</si>
  <si>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</si>
  <si>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</si>
  <si>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</si>
  <si>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</si>
  <si>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</si>
  <si>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</si>
  <si>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</si>
  <si>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</si>
  <si>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</si>
  <si>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</si>
  <si>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</si>
  <si>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</si>
  <si>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</si>
  <si>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</si>
  <si>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</si>
  <si>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</si>
  <si>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</si>
  <si>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</si>
  <si>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</si>
  <si>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</si>
  <si>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</si>
  <si>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</si>
  <si>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</si>
  <si>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</si>
  <si>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</si>
  <si>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</si>
  <si>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</si>
  <si>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</si>
  <si>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</si>
  <si>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</si>
  <si>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</si>
  <si>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</si>
  <si>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</si>
  <si>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</si>
  <si>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</si>
  <si>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</si>
  <si>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</si>
  <si>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</si>
  <si>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</si>
  <si>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</si>
  <si>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</si>
  <si>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</si>
  <si>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</si>
  <si>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</si>
  <si>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</si>
  <si>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</si>
  <si>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</si>
  <si>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</si>
  <si>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</si>
  <si>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</si>
  <si>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</si>
  <si>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</si>
  <si>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</si>
  <si>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</si>
  <si>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</si>
  <si>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</si>
  <si>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</si>
  <si>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</si>
  <si>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</si>
  <si>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</si>
  <si>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</si>
  <si>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</si>
  <si>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</si>
  <si>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</si>
  <si>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</si>
  <si>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</si>
  <si>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</si>
  <si>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</si>
  <si>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</si>
  <si>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</si>
  <si>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</si>
  <si>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</si>
  <si>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</si>
  <si>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</si>
  <si>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</si>
  <si>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</si>
  <si>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</si>
  <si>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</si>
  <si>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</si>
  <si>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</si>
  <si>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</si>
  <si>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</si>
  <si>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</si>
  <si>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</si>
  <si>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</si>
  <si>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</si>
  <si>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</si>
  <si>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</si>
  <si>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</si>
  <si>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</si>
  <si>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</si>
  <si>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</si>
  <si>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</si>
  <si>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</si>
  <si>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</si>
  <si>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</si>
  <si>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</si>
  <si>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</si>
  <si>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</si>
  <si>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</si>
  <si>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</si>
  <si>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</si>
  <si>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</si>
  <si>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</si>
  <si>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</si>
  <si>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</si>
  <si>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</si>
  <si>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</si>
  <si>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</si>
  <si>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</si>
  <si>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</si>
  <si>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</si>
  <si>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</si>
  <si>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</si>
  <si>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</si>
  <si>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</si>
  <si>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</si>
  <si>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</si>
  <si>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</si>
  <si>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</si>
  <si>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</si>
  <si>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</si>
  <si>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</si>
  <si>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</si>
  <si>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</si>
  <si>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</si>
  <si>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</si>
  <si>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</si>
  <si>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</si>
  <si>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</si>
  <si>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</si>
  <si>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</si>
  <si>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</si>
  <si>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</si>
  <si>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</si>
  <si>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</si>
  <si>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</si>
  <si>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</si>
  <si>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</si>
  <si>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</si>
  <si>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</si>
  <si>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</si>
  <si>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</si>
  <si>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</si>
  <si>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</si>
  <si>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</si>
  <si>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</si>
  <si>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</si>
  <si>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</si>
  <si>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</si>
  <si>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</si>
  <si>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</si>
  <si>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</si>
  <si>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</si>
  <si>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</si>
  <si>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</si>
  <si>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</si>
  <si>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</si>
  <si>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</si>
  <si>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</si>
  <si>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</si>
  <si>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</si>
  <si>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</si>
  <si>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</si>
  <si>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</si>
  <si>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</si>
  <si>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</si>
  <si>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</si>
  <si>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</si>
  <si>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</si>
  <si>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</si>
  <si>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</si>
  <si>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</si>
  <si>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</si>
  <si>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</si>
  <si>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</si>
  <si>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</si>
  <si>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</si>
  <si>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</si>
  <si>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</si>
  <si>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</si>
  <si>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</si>
  <si>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</si>
  <si>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</si>
  <si>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</si>
  <si>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</si>
  <si>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</si>
  <si>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</si>
  <si>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</si>
  <si>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</si>
  <si>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</si>
  <si>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</si>
  <si>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</si>
  <si>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</si>
  <si>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</si>
  <si>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</si>
  <si>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</si>
  <si>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</si>
  <si>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</si>
  <si>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</si>
  <si>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</si>
  <si>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</si>
  <si>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</si>
  <si>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</si>
  <si>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</si>
  <si>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</si>
  <si>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</si>
  <si>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</si>
  <si>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</si>
  <si>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</si>
  <si>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</si>
  <si>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</si>
  <si>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</si>
  <si>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</si>
  <si>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</si>
  <si>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</si>
  <si>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</si>
  <si>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</si>
  <si>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</si>
  <si>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</si>
  <si>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</si>
  <si>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</si>
  <si>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</si>
  <si>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</si>
  <si>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</si>
  <si>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</si>
  <si>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</si>
  <si>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</si>
  <si>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</si>
  <si>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</si>
  <si>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</si>
  <si>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</si>
  <si>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</si>
  <si>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</si>
  <si>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</si>
  <si>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</si>
  <si>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</si>
  <si>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</si>
  <si>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</si>
  <si>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</si>
  <si>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</si>
  <si>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</si>
  <si>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</si>
  <si>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</si>
  <si>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</si>
  <si>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</si>
  <si>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</si>
  <si>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</si>
  <si>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</si>
  <si>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</si>
  <si>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</si>
  <si>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</si>
  <si>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</si>
  <si>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</si>
  <si>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</si>
  <si>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</si>
  <si>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</si>
  <si>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</si>
  <si>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</si>
  <si>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</si>
  <si>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</si>
  <si>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</si>
  <si>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</si>
  <si>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</si>
  <si>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</si>
  <si>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</si>
  <si>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</si>
  <si>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</si>
  <si>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</si>
  <si>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</si>
  <si>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</si>
  <si>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</si>
  <si>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</si>
  <si>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</si>
  <si>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</si>
  <si>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</si>
  <si>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</si>
  <si>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</si>
  <si>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</si>
  <si>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</si>
  <si>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</si>
  <si>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</si>
  <si>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</si>
  <si>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</si>
  <si>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</si>
  <si>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</si>
  <si>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</si>
  <si>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</si>
  <si>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</si>
  <si>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</si>
  <si>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</si>
  <si>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</si>
  <si>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</si>
  <si>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</si>
  <si>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</si>
  <si>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</si>
  <si>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</si>
  <si>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</si>
  <si>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</si>
  <si>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</si>
  <si>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</si>
  <si>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</si>
  <si>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</si>
  <si>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</si>
  <si>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</si>
  <si>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</si>
  <si>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</si>
  <si>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</si>
  <si>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</si>
  <si>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</si>
  <si>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</si>
  <si>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</si>
  <si>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</si>
  <si>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</si>
  <si>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</si>
  <si>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</si>
  <si>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</si>
  <si>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</si>
  <si>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</si>
  <si>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</si>
  <si>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</si>
  <si>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</si>
  <si>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</si>
  <si>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</si>
  <si>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</si>
  <si>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</si>
  <si>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</si>
  <si>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</si>
  <si>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</si>
  <si>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</si>
  <si>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</si>
  <si>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</si>
  <si>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</si>
  <si>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</si>
  <si>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</si>
  <si>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</si>
  <si>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</si>
  <si>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</si>
  <si>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</si>
  <si>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</si>
  <si>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</si>
  <si>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</si>
  <si>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</si>
  <si>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</si>
  <si>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</si>
  <si>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</si>
  <si>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</si>
  <si>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</si>
  <si>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</si>
  <si>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</si>
  <si>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</si>
  <si>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</si>
  <si>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</si>
  <si>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</si>
  <si>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</si>
  <si>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</si>
  <si>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</si>
  <si>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</si>
  <si>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</si>
  <si>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</si>
  <si>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</si>
  <si>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</si>
  <si>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</si>
  <si>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</si>
  <si>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</si>
  <si>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</si>
  <si>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</si>
  <si>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</si>
  <si>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</si>
  <si>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</si>
  <si>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</si>
  <si>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</si>
  <si>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</si>
  <si>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</si>
  <si>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</si>
  <si>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</si>
  <si>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</si>
  <si>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</si>
  <si>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</si>
  <si>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</si>
  <si>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</si>
  <si>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</si>
  <si>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</si>
  <si>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</si>
  <si>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</si>
  <si>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</si>
  <si>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</si>
  <si>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</si>
  <si>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</si>
  <si>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</si>
  <si>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</si>
  <si>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</si>
  <si>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</si>
  <si>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</si>
  <si>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</si>
  <si>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</si>
  <si>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</si>
  <si>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</si>
  <si>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</si>
  <si>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</si>
  <si>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</si>
  <si>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</si>
  <si>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</si>
  <si>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</si>
  <si>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</si>
  <si>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</si>
  <si>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</si>
  <si>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</si>
  <si>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</si>
  <si>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</si>
  <si>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</si>
  <si>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</si>
  <si>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</si>
  <si>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</si>
  <si>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</si>
  <si>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</si>
  <si>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</si>
  <si>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</si>
  <si>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</si>
  <si>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</si>
  <si>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</si>
  <si>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</si>
  <si>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</si>
  <si>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</si>
  <si>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</si>
  <si>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</si>
  <si>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</si>
  <si>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</si>
  <si>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</si>
  <si>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</si>
  <si>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</si>
  <si>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</si>
  <si>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</si>
  <si>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</si>
  <si>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</si>
  <si>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</si>
  <si>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</si>
  <si>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</si>
  <si>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</si>
  <si>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</si>
  <si>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</si>
  <si>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</si>
  <si>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</si>
  <si>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</si>
  <si>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</si>
  <si>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</si>
  <si>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</si>
  <si>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</si>
  <si>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</si>
  <si>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</si>
  <si>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</si>
  <si>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</si>
  <si>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</si>
  <si>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</si>
  <si>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</si>
  <si>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</si>
  <si>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</si>
  <si>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</si>
  <si>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</si>
  <si>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</si>
  <si>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</si>
  <si>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</si>
  <si>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</si>
  <si>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</si>
  <si>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</si>
  <si>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</si>
  <si>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</si>
  <si>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</si>
  <si>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</si>
  <si>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</si>
  <si>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</si>
  <si>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</si>
  <si>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</si>
  <si>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</si>
  <si>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</si>
  <si>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</si>
  <si>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</si>
  <si>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</si>
  <si>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</si>
  <si>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</si>
  <si>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</si>
  <si>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</si>
  <si>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</si>
  <si>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</si>
  <si>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</si>
  <si>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</si>
  <si>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</si>
  <si>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</si>
  <si>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</si>
  <si>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</si>
  <si>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</si>
  <si>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</si>
  <si>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</si>
  <si>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</si>
  <si>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</si>
  <si>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</si>
  <si>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</si>
  <si>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</si>
  <si>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</si>
  <si>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</si>
  <si>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</si>
  <si>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</si>
  <si>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</si>
  <si>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</si>
  <si>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</si>
  <si>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</si>
  <si>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</si>
  <si>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</si>
  <si>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</si>
  <si>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</si>
  <si>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</si>
  <si>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</si>
  <si>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</si>
  <si>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</si>
  <si>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</si>
  <si>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</si>
  <si>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</si>
  <si>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</si>
  <si>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</si>
  <si>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</si>
  <si>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</si>
  <si>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</si>
  <si>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</si>
  <si>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</si>
  <si>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</si>
  <si>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</si>
  <si>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</si>
  <si>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</si>
  <si>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</si>
  <si>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</si>
  <si>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</si>
  <si>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</si>
  <si>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</si>
  <si>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</si>
  <si>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</si>
  <si>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</si>
  <si>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</si>
  <si>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</si>
  <si>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</si>
  <si>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</si>
  <si>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</si>
  <si>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</si>
  <si>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</si>
  <si>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</si>
  <si>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</si>
  <si>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</si>
  <si>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</si>
  <si>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</si>
  <si>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</si>
  <si>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</si>
  <si>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</si>
  <si>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</si>
  <si>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</si>
  <si>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</si>
  <si>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</si>
  <si>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</si>
  <si>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</si>
  <si>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</si>
  <si>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</si>
  <si>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</si>
  <si>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</si>
  <si>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</si>
  <si>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</si>
  <si>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</si>
  <si>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</si>
  <si>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</si>
  <si>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</si>
  <si>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</si>
  <si>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</si>
  <si>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</si>
  <si>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</si>
  <si>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</si>
  <si>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</si>
  <si>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</si>
  <si>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</si>
  <si>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</si>
  <si>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</si>
  <si>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</si>
  <si>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</si>
  <si>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</si>
  <si>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</si>
  <si>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</si>
  <si>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</si>
  <si>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</si>
  <si>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</si>
  <si>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</si>
  <si>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</si>
  <si>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</si>
  <si>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</si>
  <si>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</si>
  <si>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</si>
  <si>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</si>
  <si>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</si>
  <si>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</si>
  <si>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</si>
  <si>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</si>
  <si>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</si>
  <si>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</si>
  <si>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</si>
  <si>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</si>
  <si>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</si>
  <si>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</si>
  <si>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</si>
  <si>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</si>
  <si>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</si>
  <si>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</si>
  <si>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</si>
  <si>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</si>
  <si>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</si>
  <si>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</si>
  <si>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</si>
  <si>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</si>
  <si>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</si>
  <si>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</si>
  <si>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</si>
  <si>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</si>
  <si>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</si>
  <si>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</si>
  <si>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</si>
  <si>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</si>
  <si>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</si>
  <si>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</si>
  <si>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</si>
  <si>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</si>
  <si>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</si>
  <si>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</si>
  <si>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</si>
  <si>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</si>
  <si>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</si>
  <si>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</si>
  <si>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</si>
  <si>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</si>
  <si>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</si>
  <si>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</si>
  <si>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</si>
  <si>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</si>
  <si>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</si>
  <si>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</si>
  <si>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</si>
  <si>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</si>
  <si>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</si>
  <si>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</si>
  <si>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</si>
  <si>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</si>
  <si>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</si>
  <si>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</si>
  <si>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</si>
  <si>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</si>
  <si>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</si>
  <si>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</si>
  <si>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</si>
  <si>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</si>
  <si>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</si>
  <si>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</si>
  <si>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</si>
  <si>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</si>
  <si>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</si>
  <si>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</si>
  <si>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</si>
  <si>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</si>
  <si>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</si>
  <si>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</si>
  <si>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</si>
  <si>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</si>
  <si>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</si>
  <si>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</si>
  <si>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</si>
  <si>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</si>
  <si>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</si>
  <si>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</si>
  <si>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</si>
  <si>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</si>
  <si>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</si>
  <si>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</si>
  <si>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</si>
  <si>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</si>
  <si>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</si>
  <si>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</si>
  <si>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</si>
  <si>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</si>
  <si>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</si>
  <si>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</si>
  <si>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</si>
  <si>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</si>
  <si>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</si>
  <si>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</si>
  <si>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</si>
  <si>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</si>
  <si>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</si>
  <si>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</si>
  <si>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</si>
  <si>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</si>
  <si>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</si>
  <si>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</si>
  <si>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</si>
  <si>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</si>
  <si>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</si>
  <si>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</si>
  <si>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</si>
  <si>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</si>
  <si>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</si>
  <si>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</si>
  <si>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</si>
  <si>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</si>
  <si>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</si>
  <si>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</si>
  <si>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</si>
  <si>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</si>
  <si>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</si>
  <si>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</si>
  <si>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</si>
  <si>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</si>
  <si>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</si>
  <si>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</si>
  <si>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</si>
  <si>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</si>
  <si>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</si>
  <si>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</si>
  <si>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</si>
  <si>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</si>
  <si>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</si>
  <si>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</si>
  <si>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</si>
  <si>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</si>
  <si>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</si>
  <si>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</si>
  <si>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</si>
  <si>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</si>
  <si>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</si>
  <si>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</si>
  <si>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</si>
  <si>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</si>
  <si>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</si>
  <si>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</si>
  <si>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</si>
  <si>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</si>
  <si>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</si>
  <si>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</si>
  <si>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</si>
  <si>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</si>
  <si>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</si>
  <si>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</si>
  <si>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</si>
  <si>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</si>
  <si>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</si>
  <si>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</si>
  <si>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</si>
  <si>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</si>
  <si>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</si>
  <si>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</si>
  <si>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</si>
  <si>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</si>
  <si>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</si>
  <si>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</si>
  <si>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</si>
  <si>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</si>
  <si>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</si>
  <si>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</si>
  <si>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</si>
  <si>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</si>
  <si>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</si>
  <si>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</si>
  <si>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</si>
  <si>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</si>
  <si>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</si>
  <si>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</si>
  <si>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</si>
  <si>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</si>
  <si>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</si>
  <si>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</si>
  <si>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</si>
  <si>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</si>
  <si>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</si>
  <si>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</si>
  <si>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</si>
  <si>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</si>
  <si>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</si>
  <si>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</si>
  <si>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</si>
  <si>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</si>
  <si>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</si>
  <si>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</si>
  <si>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</si>
  <si>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</si>
  <si>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</si>
  <si>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</si>
  <si>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</si>
  <si>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</si>
  <si>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</si>
  <si>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</si>
  <si>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</si>
  <si>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</si>
  <si>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</si>
  <si>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</si>
  <si>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</si>
  <si>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</si>
  <si>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</si>
  <si>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</si>
  <si>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</si>
  <si>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</si>
  <si>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</si>
  <si>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</si>
  <si>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</si>
  <si>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</si>
  <si>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</si>
  <si>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</si>
  <si>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</si>
  <si>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</si>
  <si>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</si>
  <si>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</si>
  <si>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</si>
  <si>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</si>
  <si>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</si>
  <si>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</si>
  <si>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</si>
  <si>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</si>
  <si>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</si>
  <si>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</si>
  <si>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</si>
  <si>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</si>
  <si>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</si>
  <si>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</si>
  <si>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</si>
  <si>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</si>
  <si>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</si>
  <si>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</si>
  <si>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</si>
  <si>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</si>
  <si>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</si>
  <si>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</si>
  <si>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</si>
  <si>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</si>
  <si>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</si>
  <si>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</si>
  <si>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</si>
  <si>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</si>
  <si>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</si>
  <si>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</si>
  <si>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</si>
  <si>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</si>
  <si>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</si>
  <si>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</si>
  <si>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</si>
  <si>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</si>
  <si>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</si>
  <si>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</si>
  <si>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</si>
  <si>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</si>
  <si>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</si>
  <si>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</si>
  <si>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</si>
  <si>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</si>
  <si>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</si>
  <si>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</si>
  <si>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</si>
  <si>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</si>
  <si>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</si>
  <si>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</si>
  <si>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</si>
  <si>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</si>
  <si>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</si>
  <si>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</si>
  <si>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</si>
  <si>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</si>
  <si>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</si>
  <si>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</si>
  <si>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</si>
  <si>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</si>
  <si>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</si>
  <si>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</si>
  <si>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</si>
  <si>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</si>
  <si>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</si>
  <si>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</si>
  <si>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</si>
  <si>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</si>
  <si>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</si>
  <si>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</si>
  <si>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</si>
  <si>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</si>
  <si>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</si>
  <si>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</si>
  <si>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</si>
  <si>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</si>
  <si>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</si>
  <si>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</si>
  <si>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</si>
  <si>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</si>
  <si>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</si>
  <si>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</si>
  <si>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</si>
  <si>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</si>
  <si>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</si>
  <si>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</si>
  <si>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</si>
  <si>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</si>
  <si>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</si>
  <si>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</si>
  <si>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</si>
  <si>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</si>
  <si>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</si>
  <si>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</si>
  <si>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</si>
  <si>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</si>
  <si>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</si>
  <si>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</si>
  <si>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</si>
  <si>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</si>
  <si>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</si>
  <si>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</si>
  <si>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</si>
  <si>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</si>
  <si>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</si>
  <si>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</si>
  <si>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</si>
  <si>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</si>
  <si>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</si>
  <si>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</si>
  <si>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</si>
  <si>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</si>
  <si>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</si>
  <si>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</si>
  <si>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</si>
  <si>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</si>
  <si>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</si>
  <si>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</si>
  <si>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</si>
  <si>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</si>
  <si>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</si>
  <si>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</si>
  <si>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</si>
  <si>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</si>
  <si>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</si>
  <si>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</si>
  <si>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</si>
  <si>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</si>
  <si>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</si>
  <si>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</si>
  <si>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</si>
  <si>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</si>
  <si>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</si>
  <si>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</si>
  <si>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</si>
  <si>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</si>
  <si>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</si>
  <si>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</si>
  <si>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</si>
  <si>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</si>
  <si>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</si>
  <si>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</si>
  <si>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</si>
  <si>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</si>
  <si>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</si>
  <si>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</si>
  <si>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</si>
  <si>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</si>
  <si>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</si>
  <si>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</si>
  <si>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</si>
  <si>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</si>
  <si>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</si>
  <si>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</si>
  <si>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</si>
  <si>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</si>
  <si>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</si>
  <si>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</si>
  <si>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</si>
  <si>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</si>
  <si>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</si>
  <si>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</si>
  <si>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</si>
  <si>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</si>
  <si>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</si>
  <si>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</si>
  <si>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</si>
  <si>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</si>
  <si>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</si>
  <si>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</si>
  <si>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</si>
  <si>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</si>
  <si>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</si>
  <si>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</si>
  <si>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</si>
  <si>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</si>
  <si>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</si>
  <si>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</si>
  <si>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</si>
  <si>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</si>
  <si>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</si>
  <si>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</si>
  <si>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</si>
  <si>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</si>
  <si>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</si>
  <si>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</si>
  <si>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</si>
  <si>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</si>
  <si>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</si>
  <si>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</si>
  <si>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</si>
  <si>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</si>
  <si>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</si>
  <si>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</si>
  <si>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</si>
  <si>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</si>
  <si>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</si>
  <si>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</si>
  <si>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</si>
  <si>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</si>
  <si>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</si>
  <si>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</si>
  <si>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</si>
  <si>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</si>
  <si>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</si>
  <si>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</si>
  <si>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</si>
  <si>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</si>
  <si>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</si>
  <si>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</si>
  <si>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</si>
  <si>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</si>
  <si>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</si>
  <si>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</si>
  <si>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</si>
  <si>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</si>
  <si>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</si>
  <si>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</si>
  <si>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</si>
  <si>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</si>
  <si>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</si>
  <si>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</si>
  <si>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</si>
  <si>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</si>
  <si>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</si>
  <si>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</si>
  <si>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</si>
  <si>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</si>
  <si>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</si>
  <si>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</si>
  <si>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</si>
  <si>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</si>
  <si>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</si>
  <si>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</si>
  <si>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</si>
  <si>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</si>
  <si>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</si>
  <si>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</si>
  <si>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</si>
  <si>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</si>
  <si>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</si>
  <si>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</si>
  <si>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</si>
  <si>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</si>
  <si>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</si>
  <si>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</si>
  <si>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</si>
  <si>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</si>
  <si>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</si>
  <si>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</si>
  <si>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</si>
  <si>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</si>
  <si>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</si>
  <si>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</si>
  <si>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</si>
  <si>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</si>
  <si>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</si>
  <si>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</si>
  <si>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</si>
  <si>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</si>
  <si>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</si>
  <si>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</si>
  <si>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</si>
  <si>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</si>
  <si>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</si>
  <si>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</si>
  <si>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</si>
  <si>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</si>
  <si>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</si>
  <si>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</si>
  <si>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</si>
  <si>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</si>
  <si>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</si>
  <si>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</si>
  <si>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</si>
  <si>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</si>
  <si>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</si>
  <si>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</si>
  <si>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</si>
  <si>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</si>
  <si>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</si>
  <si>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</si>
  <si>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</si>
  <si>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</si>
  <si>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</si>
  <si>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</si>
  <si>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</si>
  <si>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</si>
  <si>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</si>
  <si>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</si>
  <si>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</si>
  <si>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</si>
  <si>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</si>
  <si>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</si>
  <si>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</si>
  <si>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</si>
  <si>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</si>
  <si>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</si>
  <si>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</si>
  <si>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</si>
  <si>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</si>
  <si>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</si>
  <si>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</si>
  <si>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</si>
  <si>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</si>
  <si>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</si>
  <si>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</si>
  <si>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</si>
  <si>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</si>
  <si>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</si>
  <si>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</si>
  <si>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</si>
  <si>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</si>
  <si>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</si>
  <si>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</si>
  <si>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</si>
  <si>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</si>
  <si>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</si>
  <si>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</si>
  <si>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</si>
  <si>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</si>
  <si>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</si>
  <si>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</si>
  <si>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</si>
  <si>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</si>
  <si>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</si>
  <si>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</si>
  <si>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</si>
  <si>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</si>
  <si>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</si>
  <si>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</si>
  <si>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</si>
  <si>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</si>
  <si>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</si>
  <si>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</si>
  <si>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</si>
  <si>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</si>
  <si>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</si>
  <si>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</si>
  <si>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</si>
  <si>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</si>
  <si>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</si>
  <si>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</si>
  <si>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</si>
  <si>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</si>
  <si>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</si>
  <si>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</si>
  <si>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</si>
  <si>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</si>
  <si>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</si>
  <si>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</si>
  <si>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</si>
  <si>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</si>
  <si>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</si>
  <si>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</si>
  <si>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</si>
  <si>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</si>
  <si>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</si>
  <si>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</si>
  <si>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</si>
  <si>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</si>
  <si>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</si>
  <si>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</si>
  <si>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</si>
  <si>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</si>
  <si>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</si>
  <si>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</si>
  <si>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</si>
  <si>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</si>
  <si>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</si>
  <si>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</si>
  <si>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</si>
  <si>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</si>
  <si>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</si>
  <si>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</si>
  <si>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</si>
  <si>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</si>
  <si>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</si>
  <si>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</si>
  <si>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</si>
  <si>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</si>
  <si>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</si>
  <si>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</si>
  <si>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</si>
  <si>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</si>
  <si>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</si>
  <si>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</si>
  <si>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</si>
  <si>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</si>
  <si>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</si>
  <si>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</si>
  <si>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</si>
  <si>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</si>
  <si>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</si>
  <si>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</si>
  <si>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</si>
  <si>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</si>
  <si>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</si>
  <si>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</si>
  <si>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</si>
  <si>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</si>
  <si>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</si>
  <si>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</si>
  <si>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</si>
  <si>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</si>
  <si>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</si>
  <si>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</si>
  <si>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</si>
  <si>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</si>
  <si>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</si>
  <si>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</si>
  <si>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</si>
  <si>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</si>
  <si>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</si>
  <si>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</si>
  <si>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</si>
  <si>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</si>
  <si>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</si>
  <si>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</si>
  <si>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</si>
  <si>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</si>
  <si>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</si>
  <si>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</si>
  <si>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</si>
  <si>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</si>
  <si>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</si>
  <si>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</si>
  <si>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</si>
  <si>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</si>
  <si>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</si>
  <si>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</si>
  <si>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</si>
  <si>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</si>
  <si>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</si>
  <si>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</si>
  <si>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</si>
  <si>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</si>
  <si>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</si>
  <si>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</si>
  <si>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</si>
  <si>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</si>
  <si>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</si>
  <si>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</si>
  <si>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</si>
  <si>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</si>
  <si>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</si>
  <si>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</si>
  <si>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</si>
  <si>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</si>
  <si>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</si>
  <si>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</si>
  <si>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</si>
  <si>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</si>
  <si>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</si>
  <si>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</si>
  <si>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</si>
  <si>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</si>
  <si>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</si>
  <si>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</si>
  <si>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</si>
  <si>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</si>
  <si>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</si>
  <si>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</si>
  <si>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</si>
  <si>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</si>
  <si>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</si>
  <si>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</si>
  <si>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</si>
  <si>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</si>
  <si>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</si>
  <si>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</si>
  <si>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</si>
  <si>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</si>
  <si>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</si>
  <si>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</si>
  <si>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</si>
  <si>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</si>
  <si>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</si>
  <si>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</si>
  <si>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</si>
  <si>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</si>
  <si>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</si>
  <si>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</si>
  <si>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</si>
  <si>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</si>
  <si>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</si>
  <si>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</si>
  <si>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</si>
  <si>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</si>
  <si>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</si>
  <si>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</si>
  <si>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</si>
  <si>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</si>
  <si>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</si>
  <si>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</si>
  <si>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</si>
  <si>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</si>
  <si>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</si>
  <si>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</si>
  <si>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</si>
  <si>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</si>
  <si>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</si>
  <si>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</si>
  <si>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</si>
  <si>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</si>
  <si>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</si>
  <si>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</si>
  <si>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</si>
  <si>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</si>
  <si>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</si>
  <si>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</si>
  <si>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</si>
  <si>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</si>
  <si>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</si>
  <si>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</si>
  <si>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</si>
  <si>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</si>
  <si>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</si>
  <si>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</si>
  <si>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</si>
  <si>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</si>
  <si>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</si>
  <si>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</si>
  <si>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</si>
  <si>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</si>
  <si>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</si>
  <si>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</si>
  <si>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</si>
  <si>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</si>
  <si>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</si>
  <si>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</si>
  <si>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</si>
  <si>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</si>
  <si>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</si>
  <si>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</si>
  <si>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</si>
  <si>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</si>
  <si>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</si>
  <si>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</si>
  <si>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</si>
  <si>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</si>
  <si>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</si>
  <si>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</si>
  <si>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</si>
  <si>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</si>
  <si>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</si>
  <si>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</si>
  <si>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</si>
  <si>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</si>
  <si>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</si>
  <si>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</si>
  <si>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</si>
  <si>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</si>
  <si>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</si>
  <si>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</si>
  <si>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</si>
  <si>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</si>
  <si>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</si>
  <si>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</si>
  <si>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</si>
  <si>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</si>
  <si>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</si>
  <si>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</si>
  <si>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</si>
  <si>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</si>
  <si>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</si>
  <si>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</si>
  <si>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</si>
  <si>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</si>
  <si>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</si>
  <si>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</si>
  <si>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</si>
  <si>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</si>
  <si>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</si>
  <si>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</si>
  <si>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</si>
  <si>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</si>
  <si>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</si>
  <si>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</si>
  <si>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</si>
  <si>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</si>
  <si>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</si>
  <si>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</si>
  <si>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</si>
  <si>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</si>
  <si>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</si>
  <si>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</si>
  <si>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</si>
  <si>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</si>
  <si>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</si>
  <si>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</si>
  <si>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</si>
  <si>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</si>
  <si>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</si>
  <si>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</si>
  <si>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</si>
  <si>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</si>
  <si>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</si>
  <si>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</si>
  <si>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</si>
  <si>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</si>
  <si>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</si>
  <si>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</si>
  <si>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</si>
  <si>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</si>
  <si>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</si>
  <si>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</si>
  <si>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</si>
  <si>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</si>
  <si>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</si>
  <si>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</si>
  <si>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</si>
  <si>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</si>
  <si>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</si>
  <si>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</si>
  <si>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</si>
  <si>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</si>
  <si>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</si>
  <si>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</si>
  <si>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</si>
  <si>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</si>
  <si>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</si>
  <si>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</si>
  <si>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</si>
  <si>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</si>
  <si>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</si>
  <si>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</si>
  <si>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</si>
  <si>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</si>
  <si>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</si>
  <si>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</si>
  <si>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</si>
  <si>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</si>
  <si>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</si>
  <si>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</si>
  <si>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</si>
  <si>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</si>
  <si>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</si>
  <si>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</si>
  <si>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</si>
  <si>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</si>
  <si>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</si>
  <si>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</si>
  <si>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</si>
  <si>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</si>
  <si>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</si>
  <si>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</si>
  <si>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</si>
  <si>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</si>
  <si>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</si>
  <si>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</si>
  <si>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</si>
  <si>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</si>
  <si>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</si>
  <si>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</si>
  <si>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</si>
  <si>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</si>
  <si>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</si>
  <si>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</si>
  <si>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</si>
  <si>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</si>
  <si>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</si>
  <si>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</si>
  <si>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</si>
  <si>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</si>
  <si>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</si>
  <si>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</si>
  <si>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</si>
  <si>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</si>
  <si>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</si>
  <si>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</si>
  <si>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</si>
  <si>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</si>
  <si>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</si>
  <si>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</si>
  <si>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</si>
  <si>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</si>
  <si>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</si>
  <si>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</si>
  <si>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</si>
  <si>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</si>
  <si>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</si>
  <si>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</si>
  <si>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</si>
  <si>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</si>
  <si>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</si>
  <si>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</si>
  <si>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</si>
  <si>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</si>
  <si>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</si>
  <si>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</si>
  <si>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</si>
  <si>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</si>
  <si>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</si>
  <si>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</si>
  <si>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</si>
  <si>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</si>
  <si>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</si>
  <si>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</si>
  <si>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</si>
  <si>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</si>
  <si>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</si>
  <si>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</si>
  <si>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</si>
  <si>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</si>
  <si>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</si>
  <si>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</si>
  <si>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</si>
  <si>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</si>
  <si>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</si>
  <si>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</si>
  <si>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</si>
  <si>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</si>
  <si>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</si>
  <si>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</si>
  <si>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</si>
  <si>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</si>
  <si>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</si>
  <si>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</si>
  <si>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</si>
  <si>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</si>
  <si>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</si>
  <si>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</si>
  <si>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</si>
  <si>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</si>
  <si>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</si>
  <si>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</si>
  <si>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</si>
  <si>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</si>
  <si>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</si>
  <si>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</si>
  <si>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</si>
  <si>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</si>
  <si>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</si>
  <si>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</si>
  <si>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</si>
  <si>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</si>
  <si>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</si>
  <si>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</si>
  <si>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</si>
  <si>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</si>
  <si>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</si>
  <si>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</si>
  <si>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</si>
  <si>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</si>
  <si>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</si>
  <si>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</si>
  <si>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</si>
  <si>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</si>
  <si>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</si>
  <si>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</si>
  <si>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</si>
  <si>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</si>
  <si>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</si>
  <si>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</si>
  <si>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</si>
  <si>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</si>
  <si>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</si>
  <si>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</si>
  <si>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</si>
  <si>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</si>
  <si>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</si>
  <si>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</si>
  <si>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</si>
  <si>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</si>
  <si>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</si>
  <si>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</si>
  <si>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</si>
  <si>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</si>
  <si>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</si>
  <si>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</si>
  <si>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</si>
  <si>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</si>
  <si>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</si>
  <si>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</si>
  <si>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</si>
  <si>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</si>
  <si>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</si>
  <si>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</si>
  <si>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</si>
  <si>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</si>
  <si>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</si>
  <si>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</si>
  <si>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</si>
  <si>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</si>
  <si>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</si>
  <si>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</si>
  <si>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</si>
  <si>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</si>
  <si>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</si>
  <si>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</si>
  <si>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</si>
  <si>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</si>
  <si>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</si>
  <si>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</si>
  <si>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</si>
  <si>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</si>
  <si>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</si>
  <si>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</si>
  <si>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</si>
  <si>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</si>
  <si>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</si>
  <si>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</si>
  <si>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</si>
  <si>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</si>
  <si>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</si>
  <si>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</si>
  <si>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</si>
  <si>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</si>
  <si>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</si>
  <si>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</si>
  <si>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</si>
  <si>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</si>
  <si>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</si>
  <si>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</si>
  <si>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</si>
  <si>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</si>
  <si>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</si>
  <si>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</si>
  <si>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</si>
  <si>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</si>
  <si>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</si>
  <si>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</si>
  <si>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</si>
  <si>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</si>
  <si>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</si>
  <si>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</si>
  <si>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</si>
  <si>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</si>
  <si>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</si>
  <si>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</si>
  <si>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</si>
  <si>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</si>
  <si>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</si>
  <si>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</si>
  <si>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</si>
  <si>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</si>
  <si>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</si>
  <si>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</si>
  <si>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</si>
  <si>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</si>
  <si>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</si>
  <si>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</si>
  <si>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</si>
  <si>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</si>
  <si>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</si>
  <si>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</si>
  <si>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</si>
  <si>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</si>
  <si>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</si>
  <si>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</si>
  <si>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</si>
  <si>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</si>
  <si>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</si>
  <si>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</si>
  <si>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</si>
  <si>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</si>
  <si>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</si>
  <si>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</si>
  <si>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</si>
  <si>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</si>
  <si>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</si>
  <si>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</si>
  <si>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</si>
  <si>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</si>
  <si>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</si>
  <si>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</si>
  <si>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</si>
  <si>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</si>
  <si>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</si>
  <si>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</si>
  <si>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</si>
  <si>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</si>
  <si>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</si>
  <si>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</si>
  <si>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</si>
  <si>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</si>
  <si>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</si>
  <si>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</si>
  <si>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</si>
  <si>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</si>
  <si>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</si>
  <si>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</si>
  <si>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</si>
  <si>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</si>
  <si>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</si>
  <si>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</si>
  <si>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</si>
  <si>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</si>
  <si>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</si>
  <si>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</si>
  <si>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</si>
  <si>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</si>
  <si>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</si>
  <si>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</si>
  <si>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</si>
  <si>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</si>
  <si>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</si>
  <si>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</si>
  <si>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</si>
  <si>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</si>
  <si>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</si>
  <si>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</si>
  <si>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</si>
  <si>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</si>
  <si>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</si>
  <si>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</si>
  <si>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</si>
  <si>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</si>
  <si>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</si>
  <si>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</si>
  <si>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</si>
  <si>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</si>
  <si>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</si>
  <si>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</si>
  <si>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</si>
  <si>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</si>
  <si>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</si>
  <si>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</si>
  <si>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</si>
  <si>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</si>
  <si>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</si>
  <si>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</si>
  <si>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</si>
  <si>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</si>
  <si>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</si>
  <si>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</si>
  <si>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</si>
  <si>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</si>
  <si>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</si>
  <si>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</si>
  <si>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</si>
  <si>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</si>
  <si>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</si>
  <si>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</si>
  <si>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</si>
  <si>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</si>
  <si>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</si>
  <si>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</si>
  <si>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</si>
  <si>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</si>
  <si>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</si>
  <si>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</si>
  <si>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</si>
  <si>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</si>
  <si>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</si>
  <si>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</si>
  <si>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</si>
  <si>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</si>
  <si>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</si>
  <si>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</si>
  <si>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</si>
  <si>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</si>
  <si>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</si>
  <si>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</si>
  <si>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</si>
  <si>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</si>
  <si>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</si>
  <si>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</si>
  <si>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</si>
  <si>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</si>
  <si>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</si>
  <si>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</si>
  <si>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</si>
  <si>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</si>
  <si>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</si>
  <si>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</si>
  <si>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</si>
  <si>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</si>
  <si>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</si>
  <si>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</si>
  <si>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</si>
  <si>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</si>
  <si>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</si>
  <si>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</si>
  <si>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</si>
  <si>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</si>
  <si>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</si>
  <si>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</si>
  <si>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</si>
  <si>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</si>
  <si>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</si>
  <si>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</si>
  <si>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</si>
  <si>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</si>
  <si>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</si>
  <si>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</si>
  <si>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</si>
  <si>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</si>
  <si>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</si>
  <si>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</si>
  <si>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</si>
  <si>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</si>
  <si>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</si>
  <si>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</si>
  <si>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</si>
  <si>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</si>
  <si>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</si>
  <si>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</si>
  <si>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</si>
  <si>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</si>
  <si>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</si>
  <si>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</si>
  <si>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</si>
  <si>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</si>
  <si>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</si>
  <si>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</si>
  <si>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</si>
  <si>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</si>
  <si>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</si>
  <si>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</si>
  <si>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</si>
  <si>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</si>
  <si>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</si>
  <si>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</si>
  <si>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</si>
  <si>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</si>
  <si>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</si>
  <si>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</si>
  <si>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</si>
  <si>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</si>
  <si>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</si>
  <si>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</si>
  <si>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</si>
  <si>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</si>
  <si>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</si>
  <si>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</si>
  <si>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</si>
  <si>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</si>
  <si>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</si>
  <si>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</si>
  <si>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</si>
  <si>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</si>
  <si>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</si>
  <si>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</si>
  <si>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</si>
  <si>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</si>
  <si>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</si>
  <si>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</si>
  <si>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</si>
  <si>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</si>
  <si>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</si>
  <si>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</si>
  <si>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</si>
  <si>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</si>
  <si>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</si>
  <si>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</si>
  <si>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</si>
  <si>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</si>
  <si>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</si>
  <si>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</si>
  <si>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</si>
  <si>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</si>
  <si>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</si>
  <si>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</si>
  <si>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</si>
  <si>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</si>
  <si>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</si>
  <si>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</si>
  <si>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</si>
  <si>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</si>
  <si>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</si>
  <si>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</si>
  <si>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</si>
  <si>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</si>
  <si>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</si>
  <si>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</si>
  <si>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</si>
  <si>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</si>
  <si>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</si>
  <si>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</si>
  <si>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</si>
  <si>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</si>
  <si>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</si>
  <si>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</si>
  <si>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</si>
  <si>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</si>
  <si>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</si>
  <si>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</si>
  <si>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</si>
  <si>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</si>
  <si>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</si>
  <si>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</si>
  <si>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</si>
  <si>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</si>
  <si>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</si>
  <si>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</si>
  <si>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</si>
  <si>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</si>
  <si>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</si>
  <si>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</si>
  <si>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</si>
  <si>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</si>
  <si>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</si>
  <si>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</si>
  <si>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</si>
  <si>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</si>
  <si>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</si>
  <si>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</si>
  <si>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</si>
  <si>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</si>
  <si>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</si>
  <si>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</si>
  <si>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</si>
  <si>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</si>
  <si>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</si>
  <si>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</si>
  <si>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</si>
  <si>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</si>
  <si>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</si>
  <si>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</si>
  <si>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</si>
  <si>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</si>
  <si>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</si>
  <si>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</si>
  <si>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</si>
  <si>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</si>
  <si>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</si>
  <si>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</si>
  <si>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</si>
  <si>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</si>
  <si>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</si>
  <si>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</si>
  <si>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</si>
  <si>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</si>
  <si>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</si>
  <si>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</si>
  <si>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</si>
  <si>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</si>
  <si>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</si>
  <si>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</si>
  <si>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</si>
  <si>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</si>
  <si>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</si>
  <si>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</si>
  <si>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</si>
  <si>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</si>
  <si>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</si>
  <si>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</si>
  <si>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</si>
  <si>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</si>
  <si>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</si>
  <si>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</si>
  <si>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</si>
  <si>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</si>
  <si>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</si>
  <si>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</si>
  <si>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</si>
  <si>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</si>
  <si>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</si>
  <si>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</si>
  <si>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</si>
  <si>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</si>
  <si>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</si>
  <si>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</si>
  <si>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</si>
  <si>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</si>
  <si>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</si>
  <si>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</si>
  <si>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</si>
  <si>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</si>
  <si>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</si>
  <si>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</si>
  <si>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</si>
  <si>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</si>
  <si>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</si>
  <si>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</si>
  <si>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</si>
  <si>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</si>
  <si>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</si>
  <si>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</si>
  <si>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</si>
  <si>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</si>
  <si>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</si>
  <si>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</si>
  <si>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</si>
  <si>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</si>
  <si>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</si>
  <si>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</si>
  <si>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</si>
  <si>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</si>
  <si>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</si>
  <si>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</si>
  <si>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</si>
  <si>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</si>
  <si>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</si>
  <si>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</si>
  <si>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</si>
  <si>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</si>
  <si>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</si>
  <si>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</si>
  <si>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</si>
  <si>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</si>
  <si>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</si>
  <si>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</si>
  <si>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</si>
  <si>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</si>
  <si>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</si>
  <si>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</si>
  <si>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</si>
  <si>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</si>
  <si>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</si>
  <si>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</si>
  <si>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</si>
  <si>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</si>
  <si>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</si>
  <si>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</si>
  <si>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</si>
  <si>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</si>
  <si>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</si>
  <si>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</si>
  <si>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</si>
  <si>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</si>
  <si>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</si>
  <si>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</si>
  <si>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</si>
  <si>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</si>
  <si>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</si>
  <si>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</si>
  <si>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</si>
  <si>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</si>
  <si>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</si>
  <si>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</si>
  <si>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</si>
  <si>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</si>
  <si>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</si>
  <si>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</si>
  <si>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</si>
  <si>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</si>
  <si>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</si>
  <si>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</si>
  <si>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</si>
  <si>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</si>
  <si>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</si>
  <si>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</si>
  <si>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</si>
  <si>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</si>
  <si>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</si>
  <si>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</si>
  <si>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</si>
  <si>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</si>
  <si>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</si>
  <si>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</si>
  <si>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</si>
  <si>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</si>
  <si>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</si>
  <si>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</si>
  <si>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</si>
  <si>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</si>
  <si>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</si>
  <si>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</si>
  <si>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</si>
  <si>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</si>
  <si>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</si>
  <si>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</si>
  <si>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</si>
  <si>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</si>
  <si>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</si>
  <si>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</si>
  <si>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</si>
  <si>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</si>
  <si>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</si>
  <si>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</si>
  <si>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</si>
  <si>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</si>
  <si>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</si>
  <si>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</si>
  <si>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</si>
  <si>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</si>
  <si>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</si>
  <si>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</si>
  <si>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</si>
  <si>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</si>
  <si>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</si>
  <si>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</si>
  <si>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</si>
  <si>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</si>
  <si>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</si>
  <si>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</si>
  <si>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</si>
  <si>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</si>
  <si>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</si>
  <si>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</si>
  <si>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</si>
  <si>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</si>
  <si>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</si>
  <si>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</si>
  <si>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</si>
  <si>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</si>
  <si>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</si>
  <si>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</si>
  <si>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</si>
  <si>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</si>
  <si>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</si>
  <si>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</si>
  <si>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</si>
  <si>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</si>
  <si>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</si>
  <si>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</si>
  <si>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</si>
  <si>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</si>
  <si>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</si>
  <si>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</si>
  <si>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</si>
  <si>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</si>
  <si>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</si>
  <si>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</si>
  <si>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</si>
  <si>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</si>
  <si>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</si>
  <si>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</si>
  <si>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</si>
  <si>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</si>
  <si>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</si>
  <si>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</si>
  <si>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</si>
  <si>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</si>
  <si>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</si>
  <si>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</si>
  <si>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</si>
  <si>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</si>
  <si>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</si>
  <si>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</si>
  <si>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</si>
  <si>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</si>
  <si>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</si>
  <si>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</si>
  <si>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</si>
  <si>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</si>
  <si>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</si>
  <si>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</si>
  <si>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</si>
  <si>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</si>
  <si>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</si>
  <si>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</si>
  <si>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</si>
  <si>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</si>
  <si>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</si>
  <si>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</si>
  <si>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</si>
  <si>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</si>
  <si>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</si>
  <si>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</si>
  <si>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</si>
  <si>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</si>
  <si>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</si>
  <si>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</si>
  <si>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</si>
  <si>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</si>
  <si>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</si>
  <si>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</si>
  <si>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</si>
  <si>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</si>
  <si>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</si>
  <si>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</si>
  <si>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</si>
  <si>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</si>
  <si>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</si>
  <si>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</si>
  <si>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</si>
  <si>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</si>
  <si>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</si>
  <si>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</si>
  <si>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</si>
  <si>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</si>
  <si>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</si>
  <si>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</si>
  <si>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</si>
  <si>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</si>
  <si>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</si>
  <si>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</si>
  <si>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</si>
  <si>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</si>
  <si>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</si>
  <si>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</si>
  <si>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</si>
  <si>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</si>
  <si>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</si>
  <si>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</si>
  <si>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</si>
  <si>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</si>
  <si>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</si>
  <si>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</si>
  <si>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</si>
  <si>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</si>
  <si>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</si>
  <si>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</si>
  <si>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</si>
  <si>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</si>
  <si>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</si>
  <si>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</si>
  <si>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</si>
  <si>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</si>
  <si>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</si>
  <si>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</si>
  <si>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</si>
  <si>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</si>
  <si>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</si>
  <si>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</si>
  <si>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</si>
  <si>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</si>
  <si>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</si>
  <si>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</si>
  <si>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</si>
  <si>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</si>
  <si>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</si>
  <si>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</si>
  <si>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</si>
  <si>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</si>
  <si>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</si>
  <si>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</si>
  <si>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</si>
  <si>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</si>
  <si>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</si>
  <si>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</si>
  <si>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</si>
  <si>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</si>
  <si>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</si>
  <si>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</si>
  <si>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</si>
  <si>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</si>
  <si>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</si>
  <si>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</si>
  <si>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</si>
  <si>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</si>
  <si>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</si>
  <si>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</si>
  <si>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</si>
  <si>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</si>
  <si>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</si>
  <si>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</si>
  <si>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</si>
  <si>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</si>
  <si>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</si>
  <si>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</si>
  <si>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</si>
  <si>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</si>
  <si>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</si>
  <si>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</si>
  <si>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</si>
  <si>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</si>
  <si>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</si>
  <si>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</si>
  <si>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</si>
  <si>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</si>
  <si>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</si>
  <si>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</si>
  <si>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</si>
  <si>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</si>
  <si>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</si>
  <si>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</si>
  <si>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</si>
  <si>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</si>
  <si>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</si>
  <si>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</si>
  <si>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</si>
  <si>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</si>
  <si>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</si>
  <si>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</si>
  <si>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</si>
  <si>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</si>
  <si>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</si>
  <si>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</si>
  <si>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</si>
  <si>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</si>
  <si>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</si>
  <si>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</si>
  <si>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</si>
  <si>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</si>
  <si>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</si>
  <si>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</si>
  <si>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</si>
  <si>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</si>
  <si>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</si>
  <si>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</si>
  <si>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</si>
  <si>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</si>
  <si>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</si>
  <si>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</si>
  <si>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</si>
  <si>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</si>
  <si>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</si>
  <si>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</si>
  <si>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</si>
  <si>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</si>
  <si>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</si>
  <si>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</si>
  <si>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</si>
  <si>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</si>
  <si>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</si>
  <si>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</si>
  <si>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</si>
  <si>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</si>
  <si>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</si>
  <si>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</si>
  <si>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</si>
  <si>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</si>
  <si>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</si>
  <si>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</si>
  <si>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</si>
  <si>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</si>
  <si>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</si>
  <si>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</si>
  <si>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</si>
  <si>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</si>
  <si>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</si>
  <si>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</si>
  <si>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</si>
  <si>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</si>
  <si>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</si>
  <si>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</si>
  <si>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</si>
  <si>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</si>
  <si>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</si>
  <si>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</si>
  <si>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</si>
  <si>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</si>
  <si>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</si>
  <si>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</si>
  <si>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</si>
  <si>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</si>
  <si>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</si>
  <si>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</si>
  <si>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</si>
  <si>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</si>
  <si>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</si>
  <si>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</si>
  <si>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</si>
  <si>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</si>
  <si>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</si>
  <si>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</si>
  <si>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</si>
  <si>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</si>
  <si>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</si>
  <si>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</si>
  <si>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</si>
  <si>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</si>
  <si>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</si>
  <si>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</si>
  <si>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</si>
  <si>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</si>
  <si>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</si>
  <si>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</si>
  <si>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</si>
  <si>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</si>
  <si>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</si>
  <si>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</si>
  <si>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</si>
  <si>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</si>
  <si>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</si>
  <si>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</si>
  <si>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</si>
  <si>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</si>
  <si>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</si>
  <si>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</si>
  <si>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</si>
  <si>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</si>
  <si>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</si>
  <si>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</si>
  <si>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</si>
  <si>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</si>
  <si>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</si>
  <si>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</si>
  <si>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</si>
  <si>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</si>
  <si>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</si>
  <si>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</si>
  <si>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</si>
  <si>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</si>
  <si>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</si>
  <si>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</si>
  <si>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</si>
  <si>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</si>
  <si>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</si>
  <si>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</si>
  <si>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</si>
  <si>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</si>
  <si>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</si>
  <si>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</si>
  <si>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</si>
  <si>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</si>
  <si>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</si>
  <si>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</si>
  <si>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</si>
  <si>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</si>
  <si>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</si>
  <si>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</si>
  <si>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</si>
  <si>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</si>
  <si>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</si>
  <si>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</si>
  <si>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</si>
  <si>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</si>
  <si>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</si>
  <si>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</si>
  <si>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</si>
  <si>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</si>
  <si>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</si>
  <si>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</si>
  <si>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</si>
  <si>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</si>
  <si>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</si>
  <si>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</si>
  <si>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</si>
  <si>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</si>
  <si>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</si>
  <si>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</si>
  <si>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</si>
  <si>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</si>
  <si>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</si>
  <si>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</si>
  <si>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</si>
  <si>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</si>
  <si>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</si>
  <si>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</si>
  <si>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</si>
  <si>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</si>
  <si>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</si>
  <si>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</si>
  <si>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</si>
  <si>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</si>
  <si>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</si>
  <si>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</si>
  <si>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</si>
  <si>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</si>
  <si>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</si>
  <si>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</si>
  <si>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</si>
  <si>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</si>
  <si>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</si>
  <si>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</si>
  <si>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</si>
  <si>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</si>
  <si>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</si>
  <si>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</si>
  <si>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</si>
  <si>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</si>
  <si>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</si>
  <si>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</si>
  <si>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</si>
  <si>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</si>
  <si>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</si>
  <si>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</si>
  <si>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</si>
  <si>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</si>
  <si>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</si>
  <si>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</si>
  <si>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</si>
  <si>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</si>
  <si>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</si>
  <si>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</si>
  <si>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</si>
  <si>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</si>
  <si>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</si>
  <si>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</si>
  <si>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</si>
  <si>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</si>
  <si>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</si>
  <si>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</si>
  <si>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</si>
  <si>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</si>
  <si>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</si>
  <si>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</si>
  <si>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</si>
  <si>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</si>
  <si>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</si>
  <si>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</si>
  <si>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</si>
  <si>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</si>
  <si>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</si>
  <si>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</si>
  <si>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</si>
  <si>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</si>
  <si>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</si>
  <si>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</si>
  <si>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</si>
  <si>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</si>
  <si>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</si>
  <si>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</si>
  <si>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</si>
  <si>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</si>
  <si>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</si>
  <si>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</si>
  <si>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</si>
  <si>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</si>
  <si>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</si>
  <si>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</si>
  <si>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</si>
  <si>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</si>
  <si>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</si>
  <si>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</si>
  <si>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</si>
  <si>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</si>
  <si>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</si>
  <si>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</si>
  <si>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</si>
  <si>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</si>
  <si>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</si>
  <si>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</si>
  <si>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</si>
  <si>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</si>
  <si>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</si>
  <si>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</si>
  <si>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</si>
  <si>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</si>
  <si>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</si>
  <si>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</si>
  <si>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</si>
  <si>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</si>
  <si>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</si>
  <si>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</si>
  <si>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</si>
  <si>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</si>
  <si>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</si>
  <si>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</si>
  <si>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</si>
  <si>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</si>
  <si>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</si>
  <si>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</si>
  <si>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</si>
  <si>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</si>
  <si>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</si>
  <si>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</si>
  <si>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</si>
  <si>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</si>
  <si>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</si>
  <si>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</si>
  <si>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</si>
  <si>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</si>
  <si>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</si>
  <si>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</si>
  <si>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</si>
  <si>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</si>
  <si>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</si>
  <si>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</si>
  <si>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</si>
  <si>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</si>
  <si>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</si>
  <si>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</si>
  <si>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</si>
  <si>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</si>
  <si>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</si>
  <si>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</si>
  <si>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</si>
  <si>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</si>
  <si>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</si>
  <si>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</si>
  <si>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</si>
  <si>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</si>
  <si>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</si>
  <si>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</si>
  <si>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</si>
  <si>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</si>
  <si>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</si>
  <si>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</si>
  <si>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</si>
  <si>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</si>
  <si>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</si>
  <si>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</si>
  <si>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</si>
  <si>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</si>
  <si>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</si>
  <si>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</si>
  <si>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</si>
  <si>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</si>
  <si>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</si>
  <si>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</si>
  <si>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</si>
  <si>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</si>
  <si>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</si>
  <si>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</si>
  <si>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</si>
  <si>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</si>
  <si>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</si>
  <si>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</si>
  <si>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</si>
  <si>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</si>
  <si>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</si>
  <si>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</si>
  <si>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</si>
  <si>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</si>
  <si>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</si>
  <si>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</si>
  <si>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</si>
  <si>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</si>
  <si>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</si>
  <si>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</si>
  <si>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</si>
  <si>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</si>
  <si>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</si>
  <si>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</si>
  <si>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</si>
  <si>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</si>
  <si>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</si>
  <si>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</si>
  <si>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</si>
  <si>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</si>
  <si>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</si>
  <si>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</si>
  <si>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</si>
  <si>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</si>
  <si>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</si>
  <si>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</si>
  <si>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</si>
  <si>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</si>
  <si>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</si>
  <si>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</si>
  <si>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</si>
  <si>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</si>
  <si>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</si>
  <si>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</si>
  <si>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</si>
  <si>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</si>
  <si>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</si>
  <si>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</si>
  <si>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</si>
  <si>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</si>
  <si>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</si>
  <si>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</si>
  <si>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</si>
  <si>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</si>
  <si>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</si>
  <si>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</si>
  <si>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</si>
  <si>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</si>
  <si>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</si>
  <si>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</si>
  <si>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</si>
  <si>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</si>
  <si>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</si>
  <si>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</si>
  <si>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</si>
  <si>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</si>
  <si>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</si>
  <si>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</si>
  <si>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</si>
  <si>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</si>
  <si>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</si>
  <si>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</si>
  <si>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</si>
  <si>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</si>
  <si>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</si>
  <si>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</si>
  <si>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</si>
  <si>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</si>
  <si>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</si>
  <si>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</si>
  <si>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</si>
  <si>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</si>
  <si>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</si>
  <si>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</si>
  <si>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</si>
  <si>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</si>
  <si>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</si>
  <si>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</si>
  <si>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</si>
  <si>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</si>
  <si>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</si>
  <si>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</si>
  <si>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</si>
  <si>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</si>
  <si>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</si>
  <si>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</si>
  <si>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</si>
  <si>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</si>
  <si>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</si>
  <si>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</si>
  <si>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</si>
  <si>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</si>
  <si>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</si>
  <si>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</si>
  <si>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</si>
  <si>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</si>
  <si>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</si>
  <si>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</si>
  <si>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</si>
  <si>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</si>
  <si>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</si>
  <si>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</si>
  <si>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</si>
  <si>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</si>
  <si>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</si>
  <si>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</si>
  <si>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</si>
  <si>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</si>
  <si>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</si>
  <si>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</si>
  <si>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</si>
  <si>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</si>
  <si>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</si>
  <si>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</si>
  <si>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</si>
  <si>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</si>
  <si>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</si>
  <si>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</si>
  <si>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</si>
  <si>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</si>
  <si>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</si>
  <si>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</si>
  <si>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</si>
  <si>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</si>
  <si>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</si>
  <si>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</si>
  <si>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</si>
  <si>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</si>
  <si>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</si>
  <si>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</si>
  <si>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</si>
  <si>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</si>
  <si>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</si>
  <si>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</si>
  <si>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</si>
  <si>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</si>
  <si>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</si>
  <si>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</si>
  <si>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</si>
  <si>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</si>
  <si>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</si>
  <si>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</si>
  <si>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</si>
  <si>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</si>
  <si>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</si>
  <si>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</si>
  <si>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</si>
  <si>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</si>
  <si>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</si>
  <si>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</si>
  <si>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</si>
  <si>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</si>
  <si>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</si>
  <si>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</si>
  <si>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</si>
  <si>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</si>
  <si>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</si>
  <si>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</si>
  <si>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</si>
  <si>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</si>
  <si>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</si>
  <si>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</si>
  <si>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</si>
  <si>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</si>
  <si>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</si>
  <si>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</si>
  <si>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</si>
  <si>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</si>
  <si>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</si>
  <si>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</si>
  <si>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</si>
  <si>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</si>
  <si>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</si>
  <si>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</si>
  <si>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</si>
  <si>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</si>
  <si>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</si>
  <si>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</si>
  <si>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</si>
  <si>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</si>
  <si>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</si>
  <si>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</si>
  <si>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</si>
  <si>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</si>
  <si>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</si>
  <si>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</si>
  <si>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</si>
  <si>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</si>
  <si>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</si>
  <si>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</si>
  <si>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</si>
  <si>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</si>
  <si>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</si>
  <si>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</si>
  <si>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</si>
  <si>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</si>
  <si>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</si>
  <si>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</si>
  <si>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</si>
  <si>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</si>
  <si>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</si>
  <si>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</si>
  <si>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</si>
  <si>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</si>
  <si>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</si>
  <si>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</si>
  <si>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</si>
  <si>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</si>
  <si>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</si>
  <si>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</si>
  <si>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</si>
  <si>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</si>
  <si>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</si>
  <si>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</si>
  <si>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</si>
  <si>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</si>
  <si>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</si>
  <si>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</si>
  <si>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</si>
  <si>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</si>
  <si>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</si>
  <si>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</si>
  <si>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</si>
  <si>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</si>
  <si>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</si>
  <si>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</si>
  <si>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</si>
  <si>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</si>
  <si>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</si>
  <si>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</si>
  <si>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</si>
  <si>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</si>
  <si>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</si>
  <si>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</si>
  <si>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</si>
  <si>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</si>
  <si>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</si>
  <si>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</si>
  <si>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</si>
  <si>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</si>
  <si>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</si>
  <si>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</si>
  <si>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</si>
  <si>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</si>
  <si>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</si>
  <si>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</si>
  <si>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</si>
  <si>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</si>
  <si>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</si>
  <si>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</si>
  <si>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</si>
  <si>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</si>
  <si>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</si>
  <si>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</si>
  <si>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</si>
  <si>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</si>
  <si>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</si>
  <si>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</si>
  <si>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</si>
  <si>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</si>
  <si>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</si>
  <si>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</si>
  <si>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</si>
  <si>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</si>
  <si>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</si>
  <si>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</si>
  <si>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</si>
  <si>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</si>
  <si>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</si>
  <si>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</si>
  <si>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</si>
  <si>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</si>
  <si>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</si>
  <si>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</si>
  <si>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</si>
  <si>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</si>
  <si>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</si>
  <si>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</si>
  <si>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</si>
  <si>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</si>
  <si>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</si>
  <si>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</si>
  <si>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</si>
  <si>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</si>
  <si>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</si>
  <si>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</si>
  <si>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</si>
  <si>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</si>
  <si>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</si>
  <si>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</si>
  <si>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</si>
  <si>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</si>
  <si>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</si>
  <si>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</si>
  <si>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</si>
  <si>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</si>
  <si>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</si>
  <si>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</si>
  <si>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</si>
  <si>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</si>
  <si>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</si>
  <si>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</si>
  <si>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</si>
  <si>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</si>
  <si>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</si>
  <si>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</si>
  <si>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</si>
  <si>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</si>
  <si>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</si>
  <si>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</si>
  <si>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</si>
  <si>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</si>
  <si>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</si>
  <si>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</si>
  <si>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</si>
  <si>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</si>
  <si>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</si>
  <si>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</si>
  <si>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</si>
  <si>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</si>
  <si>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</si>
  <si>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</si>
  <si>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</si>
  <si>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</si>
  <si>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</si>
  <si>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</si>
  <si>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</si>
  <si>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</si>
  <si>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</si>
  <si>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</si>
  <si>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</si>
  <si>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</si>
  <si>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</si>
  <si>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</si>
  <si>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</si>
  <si>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</si>
  <si>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</si>
  <si>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</si>
  <si>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</si>
  <si>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</si>
  <si>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</si>
  <si>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</si>
  <si>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</si>
  <si>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</si>
  <si>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</si>
  <si>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</si>
  <si>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</si>
  <si>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</si>
  <si>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</si>
  <si>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</si>
  <si>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</si>
  <si>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</si>
  <si>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</si>
  <si>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</si>
  <si>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</si>
  <si>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</si>
  <si>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</si>
  <si>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</si>
  <si>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</si>
  <si>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</si>
  <si>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</si>
  <si>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</si>
  <si>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</si>
  <si>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</si>
  <si>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</si>
  <si>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</si>
  <si>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</si>
  <si>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</si>
  <si>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</si>
  <si>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</si>
  <si>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</si>
  <si>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</si>
  <si>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</si>
  <si>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</si>
  <si>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</si>
  <si>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</si>
  <si>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</si>
  <si>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</si>
  <si>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</si>
  <si>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</si>
  <si>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</si>
  <si>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</si>
  <si>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</si>
  <si>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</si>
  <si>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</si>
  <si>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</si>
  <si>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</si>
  <si>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</si>
  <si>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</si>
  <si>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</si>
  <si>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</si>
  <si>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</si>
  <si>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</si>
  <si>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</si>
  <si>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</si>
  <si>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</si>
  <si>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</si>
  <si>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</si>
  <si>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</si>
  <si>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</si>
  <si>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</si>
  <si>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</si>
  <si>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</si>
  <si>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</si>
  <si>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</si>
  <si>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</si>
  <si>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</si>
  <si>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</si>
  <si>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</si>
  <si>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</si>
  <si>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</si>
  <si>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</si>
  <si>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</si>
  <si>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</si>
  <si>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</si>
  <si>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</si>
  <si>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</si>
  <si>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</si>
  <si>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</si>
  <si>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</si>
  <si>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</si>
  <si>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</si>
  <si>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</si>
  <si>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</si>
  <si>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</si>
  <si>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</si>
  <si>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</si>
  <si>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</si>
  <si>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</si>
  <si>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</si>
  <si>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</si>
  <si>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</si>
  <si>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</si>
  <si>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</si>
  <si>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</si>
  <si>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</si>
  <si>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</si>
  <si>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</si>
  <si>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</si>
  <si>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</si>
  <si>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</si>
  <si>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</si>
  <si>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</si>
  <si>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</si>
  <si>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</si>
  <si>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</si>
  <si>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</si>
  <si>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</si>
  <si>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</si>
  <si>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</si>
  <si>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</si>
  <si>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</si>
  <si>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</si>
  <si>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</si>
  <si>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</si>
  <si>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</si>
  <si>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</si>
  <si>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</si>
  <si>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</si>
  <si>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</si>
  <si>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</si>
  <si>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</si>
  <si>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</si>
  <si>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</si>
  <si>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</si>
  <si>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</si>
  <si>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</si>
  <si>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</si>
  <si>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</si>
  <si>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</si>
  <si>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</si>
  <si>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</si>
  <si>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</si>
  <si>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</si>
  <si>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</si>
  <si>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</si>
  <si>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</si>
  <si>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</si>
  <si>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</si>
  <si>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</si>
  <si>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</si>
  <si>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</si>
  <si>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</si>
  <si>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</si>
  <si>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</si>
  <si>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</si>
  <si>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</si>
  <si>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</si>
  <si>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</si>
  <si>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</si>
  <si>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</si>
  <si>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</si>
  <si>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</si>
  <si>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</si>
  <si>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</si>
  <si>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</si>
  <si>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</si>
  <si>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</si>
  <si>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</si>
  <si>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</si>
  <si>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</si>
  <si>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</si>
  <si>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</si>
  <si>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</si>
  <si>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</si>
  <si>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</si>
  <si>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</si>
  <si>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</si>
  <si>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</si>
  <si>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</si>
  <si>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</si>
  <si>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</si>
  <si>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</si>
  <si>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</si>
  <si>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</si>
  <si>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</si>
  <si>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</si>
  <si>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</si>
  <si>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</si>
  <si>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</si>
  <si>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</si>
  <si>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</si>
  <si>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</si>
  <si>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</si>
  <si>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</si>
  <si>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</si>
  <si>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</si>
  <si>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</si>
  <si>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</si>
  <si>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</si>
  <si>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</si>
  <si>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</si>
  <si>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</si>
  <si>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</si>
  <si>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</si>
  <si>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</si>
  <si>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</si>
  <si>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</si>
  <si>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</si>
  <si>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</si>
  <si>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</si>
  <si>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</si>
  <si>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</si>
  <si>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</si>
  <si>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</si>
  <si>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</si>
  <si>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</si>
  <si>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</si>
  <si>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</si>
  <si>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</si>
  <si>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</si>
  <si>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</si>
  <si>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</si>
  <si>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</si>
  <si>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</si>
  <si>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</si>
  <si>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</si>
  <si>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</si>
  <si>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</si>
  <si>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</si>
  <si>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</si>
  <si>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</si>
  <si>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</si>
  <si>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</si>
  <si>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</si>
  <si>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</si>
  <si>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</si>
  <si>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</si>
  <si>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</si>
  <si>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</si>
  <si>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</si>
  <si>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</si>
  <si>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</si>
  <si>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</si>
  <si>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</si>
  <si>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</si>
  <si>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</si>
  <si>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</si>
  <si>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</si>
  <si>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</si>
  <si>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</si>
  <si>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</si>
  <si>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</si>
  <si>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</si>
  <si>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</si>
  <si>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</si>
  <si>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</si>
  <si>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</si>
  <si>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</si>
  <si>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</si>
  <si>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</si>
  <si>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</si>
  <si>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</si>
  <si>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</si>
  <si>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</si>
  <si>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</si>
  <si>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</si>
  <si>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</si>
  <si>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</si>
  <si>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</si>
  <si>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</si>
  <si>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</si>
  <si>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</si>
  <si>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</si>
  <si>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</si>
  <si>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</si>
  <si>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</si>
  <si>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</si>
  <si>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</si>
  <si>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</si>
  <si>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</si>
  <si>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</si>
  <si>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</si>
  <si>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</si>
  <si>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</si>
  <si>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</si>
  <si>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</si>
  <si>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</si>
  <si>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</si>
  <si>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</si>
  <si>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</si>
  <si>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</si>
  <si>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</si>
  <si>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</si>
  <si>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</si>
  <si>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</si>
  <si>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</si>
  <si>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</si>
  <si>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</si>
  <si>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</si>
  <si>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</si>
  <si>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</si>
  <si>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</si>
  <si>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</si>
  <si>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</si>
  <si>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</si>
  <si>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</si>
  <si>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</si>
  <si>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</si>
  <si>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</si>
  <si>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</si>
  <si>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</si>
  <si>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</si>
  <si>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</si>
  <si>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</si>
  <si>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</si>
  <si>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</si>
  <si>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</si>
  <si>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</si>
  <si>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</si>
  <si>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</si>
  <si>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</si>
  <si>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</si>
  <si>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</si>
  <si>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</si>
  <si>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</si>
  <si>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</si>
  <si>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</si>
  <si>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</si>
  <si>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</si>
  <si>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</si>
  <si>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</si>
  <si>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</si>
  <si>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</si>
  <si>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</si>
  <si>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</si>
  <si>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</si>
  <si>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</si>
  <si>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</si>
  <si>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</si>
  <si>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</si>
  <si>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</si>
  <si>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</si>
  <si>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</si>
  <si>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</si>
  <si>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</si>
  <si>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</si>
  <si>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</si>
  <si>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</si>
  <si>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</si>
  <si>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</si>
  <si>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</si>
  <si>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</si>
  <si>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</si>
  <si>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</si>
  <si>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</si>
  <si>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</si>
  <si>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</si>
  <si>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</si>
  <si>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</si>
  <si>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</si>
  <si>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</si>
  <si>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</si>
  <si>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</si>
  <si>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</si>
  <si>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</si>
  <si>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</si>
  <si>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</si>
  <si>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</si>
  <si>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</si>
  <si>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</si>
  <si>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</si>
  <si>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</si>
  <si>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</si>
  <si>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</si>
  <si>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</si>
  <si>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</si>
  <si>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</si>
  <si>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</si>
  <si>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</si>
  <si>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</si>
  <si>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</si>
  <si>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</si>
  <si>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</si>
  <si>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</si>
  <si>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</si>
  <si>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</si>
  <si>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</si>
  <si>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</si>
  <si>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</si>
  <si>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</si>
  <si>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</si>
  <si>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</si>
  <si>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</si>
  <si>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</si>
  <si>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</si>
  <si>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</si>
  <si>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</si>
  <si>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</si>
  <si>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</si>
  <si>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</si>
  <si>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</si>
  <si>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</si>
  <si>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</si>
  <si>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</si>
  <si>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</si>
  <si>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</si>
  <si>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</si>
  <si>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</si>
  <si>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</si>
  <si>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</si>
  <si>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</si>
  <si>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</si>
  <si>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</si>
  <si>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</si>
  <si>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</si>
  <si>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</si>
  <si>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</si>
  <si>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</si>
  <si>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</si>
  <si>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</si>
  <si>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</si>
  <si>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</si>
  <si>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</si>
  <si>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</si>
  <si>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</si>
  <si>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</si>
  <si>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</si>
  <si>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</si>
  <si>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</si>
  <si>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</si>
  <si>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</si>
  <si>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</si>
  <si>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</si>
  <si>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</si>
  <si>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</si>
  <si>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</si>
  <si>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</si>
  <si>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</si>
  <si>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</si>
  <si>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</si>
  <si>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</si>
  <si>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</si>
  <si>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</si>
  <si>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</si>
  <si>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</si>
  <si>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</si>
  <si>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</si>
  <si>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</si>
  <si>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</si>
  <si>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</si>
  <si>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</si>
  <si>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</si>
  <si>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</si>
  <si>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</si>
  <si>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</si>
  <si>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</si>
  <si>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</si>
  <si>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</si>
  <si>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</si>
  <si>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</si>
  <si>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</si>
  <si>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</si>
  <si>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</si>
  <si>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</si>
  <si>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</si>
  <si>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</si>
  <si>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</si>
  <si>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</si>
  <si>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</si>
  <si>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</si>
  <si>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</si>
  <si>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</si>
  <si>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</si>
  <si>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</si>
  <si>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</si>
  <si>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</si>
  <si>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</si>
  <si>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</si>
  <si>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</si>
  <si>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</si>
  <si>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</si>
  <si>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</si>
  <si>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</si>
  <si>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</si>
  <si>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</si>
  <si>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</si>
  <si>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</si>
  <si>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</si>
  <si>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</si>
  <si>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</si>
  <si>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</si>
  <si>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</si>
  <si>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</si>
  <si>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</si>
  <si>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</si>
  <si>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</si>
  <si>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</si>
  <si>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</si>
  <si>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</si>
  <si>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</si>
  <si>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</si>
  <si>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</si>
  <si>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</si>
  <si>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</si>
  <si>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</si>
  <si>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</si>
  <si>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</si>
  <si>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</si>
  <si>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</si>
  <si>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</si>
  <si>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</si>
  <si>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</si>
  <si>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</si>
  <si>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</si>
  <si>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</si>
  <si>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</si>
  <si>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</si>
  <si>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</si>
  <si>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</si>
  <si>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</si>
  <si>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</si>
  <si>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</si>
  <si>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</si>
  <si>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</si>
  <si>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</si>
  <si>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</si>
  <si>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</si>
  <si>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</si>
  <si>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</si>
  <si>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</si>
  <si>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</si>
  <si>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</si>
  <si>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</si>
  <si>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</si>
  <si>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</si>
  <si>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</si>
  <si>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</si>
  <si>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</si>
  <si>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</si>
  <si>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</si>
  <si>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</si>
  <si>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</si>
  <si>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</si>
  <si>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</si>
  <si>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</si>
  <si>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</si>
  <si>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</si>
  <si>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</si>
  <si>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</si>
  <si>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</si>
  <si>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</si>
  <si>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</si>
  <si>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</si>
  <si>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</si>
  <si>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</si>
  <si>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</si>
  <si>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</si>
  <si>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</si>
  <si>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</si>
  <si>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</si>
  <si>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</si>
  <si>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</si>
  <si>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</si>
  <si>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</si>
  <si>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</si>
  <si>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</si>
  <si>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</si>
  <si>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</si>
  <si>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</si>
  <si>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</si>
  <si>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</si>
  <si>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</si>
  <si>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</si>
  <si>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</si>
  <si>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</si>
  <si>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</si>
  <si>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</si>
  <si>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</si>
  <si>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</si>
  <si>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</si>
  <si>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</si>
  <si>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</si>
  <si>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</si>
  <si>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</si>
  <si>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</si>
  <si>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</si>
  <si>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</si>
  <si>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</si>
  <si>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</si>
  <si>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</si>
  <si>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</si>
  <si>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</si>
  <si>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</si>
  <si>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</si>
  <si>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</si>
  <si>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</si>
  <si>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</si>
  <si>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</si>
  <si>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</si>
  <si>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</si>
  <si>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</si>
  <si>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</si>
  <si>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</si>
  <si>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</si>
  <si>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</si>
  <si>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</si>
  <si>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</si>
  <si>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</si>
  <si>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</si>
  <si>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</si>
  <si>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</si>
  <si>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</si>
  <si>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</si>
  <si>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</si>
  <si>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</si>
  <si>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</si>
  <si>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</si>
  <si>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</si>
  <si>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</si>
  <si>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</si>
  <si>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</si>
  <si>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</si>
  <si>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</si>
  <si>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</si>
  <si>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</si>
  <si>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</si>
  <si>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</si>
  <si>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</si>
  <si>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</si>
  <si>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</si>
  <si>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</si>
  <si>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</si>
  <si>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</si>
  <si>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</si>
  <si>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</si>
  <si>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</si>
  <si>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</si>
  <si>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</si>
  <si>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</si>
  <si>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</si>
  <si>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</si>
  <si>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</si>
  <si>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</si>
  <si>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</si>
  <si>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</si>
  <si>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</si>
  <si>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</si>
  <si>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</si>
  <si>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</si>
  <si>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</si>
  <si>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</si>
  <si>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</si>
  <si>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</si>
  <si>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</si>
  <si>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</si>
  <si>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</si>
  <si>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</si>
  <si>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</si>
  <si>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</si>
  <si>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</si>
  <si>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</si>
  <si>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</si>
  <si>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</si>
  <si>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</si>
  <si>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</si>
  <si>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</si>
  <si>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</si>
  <si>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</si>
  <si>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</si>
  <si>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</si>
  <si>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</si>
  <si>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</si>
  <si>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</si>
  <si>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</si>
  <si>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</si>
  <si>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</si>
  <si>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</si>
  <si>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</si>
  <si>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</si>
  <si>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</si>
  <si>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</si>
  <si>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</si>
  <si>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</si>
  <si>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</si>
  <si>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</si>
  <si>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</si>
  <si>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</si>
  <si>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</si>
  <si>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</si>
  <si>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</si>
  <si>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</si>
  <si>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</si>
  <si>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</si>
  <si>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</si>
  <si>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</si>
  <si>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</si>
  <si>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</si>
  <si>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</si>
  <si>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</si>
  <si>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</si>
  <si>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</si>
  <si>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</si>
  <si>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</si>
  <si>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</si>
  <si>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</si>
  <si>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</si>
  <si>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</si>
  <si>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</si>
  <si>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</si>
  <si>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</si>
  <si>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</si>
  <si>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</si>
  <si>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</si>
  <si>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</si>
  <si>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</si>
  <si>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</si>
  <si>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</si>
  <si>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</si>
  <si>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</si>
  <si>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</si>
  <si>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</si>
  <si>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</si>
  <si>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</si>
  <si>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</si>
  <si>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</si>
  <si>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</si>
  <si>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</si>
  <si>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</si>
  <si>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</si>
  <si>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</si>
  <si>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</si>
  <si>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</si>
  <si>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</si>
  <si>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</si>
  <si>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</si>
  <si>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</si>
  <si>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</si>
  <si>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</si>
  <si>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</si>
  <si>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</si>
  <si>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</si>
  <si>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</si>
  <si>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</si>
  <si>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</si>
  <si>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</si>
  <si>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</si>
  <si>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</si>
  <si>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</si>
  <si>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</si>
  <si>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</si>
  <si>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</si>
  <si>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</si>
  <si>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</si>
  <si>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</si>
  <si>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</si>
  <si>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</si>
  <si>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</si>
  <si>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</si>
  <si>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</si>
  <si>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</si>
  <si>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</si>
  <si>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</si>
  <si>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</si>
  <si>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</si>
  <si>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</si>
  <si>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</si>
  <si>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</si>
  <si>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</si>
  <si>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</si>
  <si>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</si>
  <si>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</si>
  <si>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</si>
  <si>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</si>
  <si>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</si>
  <si>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</si>
  <si>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</si>
  <si>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</si>
  <si>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</si>
  <si>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</si>
  <si>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</si>
  <si>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</si>
  <si>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</si>
  <si>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</si>
  <si>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</si>
  <si>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</si>
  <si>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</si>
  <si>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</si>
  <si>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</si>
  <si>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</si>
  <si>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</si>
  <si>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</si>
  <si>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</si>
  <si>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</si>
  <si>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</si>
  <si>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</si>
  <si>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</si>
  <si>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</si>
  <si>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</si>
  <si>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</si>
  <si>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</si>
  <si>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</si>
  <si>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</si>
  <si>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</si>
  <si>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</si>
  <si>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</si>
  <si>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</si>
  <si>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</si>
  <si>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</si>
  <si>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</si>
  <si>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</si>
  <si>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</si>
  <si>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</si>
  <si>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</si>
  <si>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</si>
  <si>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</si>
  <si>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</si>
  <si>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</si>
  <si>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</si>
  <si>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</si>
  <si>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</si>
  <si>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</si>
  <si>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</si>
  <si>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</si>
  <si>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</si>
  <si>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</si>
  <si>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</si>
  <si>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</si>
  <si>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</si>
  <si>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</si>
  <si>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</si>
  <si>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</si>
  <si>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</si>
  <si>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</si>
  <si>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</si>
  <si>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</si>
  <si>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</si>
  <si>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</si>
  <si>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</si>
  <si>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</si>
  <si>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</si>
  <si>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</si>
  <si>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</si>
  <si>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</si>
  <si>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</si>
  <si>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</si>
  <si>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</si>
  <si>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</si>
  <si>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</si>
  <si>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</si>
  <si>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</si>
  <si>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</si>
  <si>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</si>
  <si>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</si>
  <si>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</si>
  <si>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</si>
  <si>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</si>
  <si>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</si>
  <si>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</si>
  <si>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</si>
  <si>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</si>
  <si>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</si>
  <si>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</si>
  <si>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</si>
  <si>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</si>
  <si>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</si>
  <si>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</si>
  <si>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</si>
  <si>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</si>
  <si>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</si>
  <si>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</si>
  <si>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</si>
  <si>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</si>
  <si>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</si>
  <si>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</si>
  <si>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</si>
  <si>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</si>
  <si>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</si>
  <si>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</si>
  <si>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</si>
  <si>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</si>
  <si>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</si>
  <si>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</si>
  <si>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</si>
  <si>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</si>
  <si>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</si>
  <si>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</si>
  <si>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</si>
  <si>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</si>
  <si>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</si>
  <si>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</si>
  <si>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</si>
  <si>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</si>
  <si>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</si>
  <si>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</si>
  <si>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</si>
  <si>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</si>
  <si>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</si>
  <si>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</si>
  <si>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</si>
  <si>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</si>
  <si>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</si>
  <si>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</si>
  <si>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</si>
  <si>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</si>
  <si>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</si>
  <si>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</si>
  <si>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</si>
  <si>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</si>
  <si>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</si>
  <si>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</si>
  <si>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</si>
  <si>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</si>
  <si>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</si>
  <si>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</si>
  <si>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</si>
  <si>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</si>
  <si>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</si>
  <si>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</si>
  <si>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</si>
  <si>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</si>
  <si>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</si>
  <si>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</si>
  <si>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</si>
  <si>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</si>
  <si>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</si>
  <si>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</si>
  <si>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</si>
  <si>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</si>
  <si>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</si>
  <si>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</si>
  <si>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</si>
  <si>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</si>
  <si>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</si>
  <si>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</si>
  <si>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</si>
  <si>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</si>
  <si>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</si>
  <si>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</si>
  <si>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</si>
  <si>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</si>
  <si>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</si>
  <si>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</si>
  <si>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</si>
  <si>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</si>
  <si>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</si>
  <si>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</si>
  <si>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</si>
  <si>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</si>
  <si>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</si>
  <si>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</si>
  <si>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</si>
  <si>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</si>
  <si>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</si>
  <si>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</si>
  <si>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</si>
  <si>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</si>
  <si>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</si>
  <si>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</si>
  <si>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</si>
  <si>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</si>
  <si>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</si>
  <si>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</si>
  <si>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</si>
  <si>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</si>
  <si>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</si>
  <si>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</si>
  <si>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</si>
  <si>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</si>
  <si>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</si>
  <si>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</si>
  <si>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</si>
  <si>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</si>
  <si>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</si>
  <si>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</si>
  <si>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</si>
  <si>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</si>
  <si>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</si>
  <si>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</si>
  <si>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</si>
  <si>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</si>
  <si>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</si>
  <si>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</si>
  <si>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</si>
  <si>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</si>
  <si>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</si>
  <si>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</si>
  <si>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</si>
  <si>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</si>
  <si>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</si>
  <si>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</si>
  <si>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</si>
  <si>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</si>
  <si>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</si>
  <si>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</si>
  <si>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</si>
  <si>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</si>
  <si>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</si>
  <si>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</si>
  <si>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</si>
  <si>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</si>
  <si>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</si>
  <si>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</si>
  <si>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</si>
  <si>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</si>
  <si>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</si>
  <si>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</si>
  <si>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</si>
  <si>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</si>
  <si>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</si>
  <si>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</si>
  <si>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</si>
  <si>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</si>
  <si>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</si>
  <si>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</si>
  <si>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</si>
  <si>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</si>
  <si>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</si>
  <si>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</si>
  <si>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</si>
  <si>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</si>
  <si>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</si>
  <si>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</si>
  <si>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</si>
  <si>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</si>
  <si>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</si>
  <si>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</si>
  <si>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</si>
  <si>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</si>
  <si>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</si>
  <si>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</si>
  <si>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</si>
  <si>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</si>
  <si>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</si>
  <si>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</si>
  <si>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</si>
  <si>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</si>
  <si>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</si>
  <si>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</si>
  <si>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</si>
  <si>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</si>
  <si>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</si>
  <si>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</si>
  <si>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</si>
  <si>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</si>
  <si>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</si>
  <si>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</si>
  <si>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</si>
  <si>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</si>
  <si>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</si>
  <si>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</si>
  <si>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</si>
  <si>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</si>
  <si>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</si>
  <si>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</si>
  <si>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</si>
  <si>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</si>
  <si>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</si>
  <si>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</si>
  <si>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</si>
  <si>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</si>
  <si>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</si>
  <si>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</si>
  <si>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</si>
  <si>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</si>
  <si>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</si>
  <si>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</si>
  <si>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</si>
  <si>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</si>
  <si>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</si>
  <si>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</si>
  <si>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</si>
  <si>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</si>
  <si>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</si>
  <si>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</si>
  <si>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</si>
  <si>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</si>
  <si>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</si>
  <si>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</si>
  <si>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</si>
  <si>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</si>
  <si>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</si>
  <si>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</si>
  <si>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</si>
  <si>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</si>
  <si>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</si>
  <si>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</si>
  <si>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</si>
  <si>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</si>
  <si>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</si>
  <si>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</si>
  <si>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</si>
  <si>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</si>
  <si>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</si>
  <si>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</si>
  <si>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</si>
  <si>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</si>
  <si>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</si>
  <si>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</si>
  <si>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</si>
  <si>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</si>
  <si>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</si>
  <si>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</si>
  <si>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</si>
  <si>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</si>
  <si>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</si>
  <si>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</si>
  <si>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</si>
  <si>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</si>
  <si>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</si>
  <si>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</si>
  <si>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</si>
  <si>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</si>
  <si>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</si>
  <si>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</si>
  <si>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</si>
  <si>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</si>
  <si>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</si>
  <si>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</si>
  <si>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</si>
  <si>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</si>
  <si>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</si>
  <si>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</si>
  <si>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</si>
  <si>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</si>
  <si>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</si>
  <si>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</si>
  <si>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</si>
  <si>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</si>
  <si>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</si>
  <si>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</si>
  <si>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</si>
  <si>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</si>
  <si>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</si>
  <si>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</si>
  <si>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</si>
  <si>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</si>
  <si>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</si>
  <si>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</si>
  <si>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</si>
  <si>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</si>
  <si>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</si>
  <si>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</si>
  <si>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</si>
  <si>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</si>
  <si>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</si>
  <si>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</si>
  <si>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</si>
  <si>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</si>
  <si>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</si>
  <si>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</si>
  <si>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</si>
  <si>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</si>
  <si>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</si>
  <si>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</si>
  <si>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</si>
  <si>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</si>
  <si>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</si>
  <si>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</si>
  <si>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</si>
  <si>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</si>
  <si>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</si>
  <si>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</si>
  <si>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</si>
  <si>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</si>
  <si>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</si>
  <si>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</si>
  <si>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</si>
  <si>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</si>
  <si>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</si>
  <si>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</si>
  <si>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</si>
  <si>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</si>
  <si>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</si>
  <si>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</si>
  <si>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</si>
  <si>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</si>
  <si>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</si>
  <si>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</si>
  <si>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</si>
  <si>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</si>
  <si>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</si>
  <si>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</si>
  <si>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</si>
  <si>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</si>
  <si>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</si>
  <si>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</si>
  <si>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</si>
  <si>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</si>
  <si>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</si>
  <si>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</si>
  <si>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</si>
  <si>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</si>
  <si>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</si>
  <si>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</si>
  <si>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</si>
  <si>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</si>
  <si>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</si>
  <si>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</si>
  <si>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</si>
  <si>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</si>
  <si>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</si>
  <si>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</si>
  <si>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</si>
  <si>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</si>
  <si>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</si>
  <si>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</si>
  <si>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</si>
  <si>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</si>
  <si>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</si>
  <si>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</si>
  <si>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</si>
  <si>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</si>
  <si>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</si>
  <si>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</si>
  <si>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</si>
  <si>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</si>
  <si>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</si>
  <si>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</si>
  <si>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</si>
  <si>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</si>
  <si>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</si>
  <si>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</si>
  <si>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</si>
  <si>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</si>
  <si>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</si>
  <si>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</si>
  <si>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</si>
  <si>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</si>
  <si>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</si>
  <si>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</si>
  <si>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</si>
  <si>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</si>
  <si>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</si>
  <si>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</si>
  <si>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</si>
  <si>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</si>
  <si>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</si>
  <si>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</si>
  <si>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</si>
  <si>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</si>
  <si>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</si>
  <si>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</si>
  <si>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</si>
  <si>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</si>
  <si>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</si>
  <si>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</si>
  <si>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</si>
  <si>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</si>
  <si>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</si>
  <si>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</si>
  <si>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</si>
  <si>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</si>
  <si>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</si>
  <si>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</si>
  <si>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</si>
  <si>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</si>
  <si>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</si>
  <si>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</si>
  <si>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</si>
  <si>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</si>
  <si>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</si>
  <si>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</si>
  <si>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</si>
  <si>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</si>
  <si>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</si>
  <si>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</si>
  <si>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</si>
  <si>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</si>
  <si>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</si>
  <si>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</si>
  <si>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</si>
  <si>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</si>
  <si>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</si>
  <si>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</si>
  <si>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</si>
  <si>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</si>
  <si>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</si>
  <si>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</si>
  <si>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</si>
  <si>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</si>
  <si>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</si>
  <si>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</si>
  <si>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</si>
  <si>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</si>
  <si>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</si>
  <si>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</si>
  <si>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</si>
  <si>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</si>
  <si>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</si>
  <si>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</si>
  <si>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</si>
  <si>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</si>
  <si>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</si>
  <si>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</si>
  <si>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</si>
  <si>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</si>
  <si>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</si>
  <si>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</si>
  <si>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</si>
  <si>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</si>
  <si>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</si>
  <si>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</si>
  <si>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</si>
  <si>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</si>
  <si>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</si>
  <si>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</si>
  <si>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</si>
  <si>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</si>
  <si>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</si>
  <si>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</si>
  <si>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</si>
  <si>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</si>
  <si>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</si>
  <si>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</si>
  <si>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</si>
  <si>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</si>
  <si>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</si>
  <si>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</si>
  <si>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</si>
  <si>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</si>
  <si>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</si>
  <si>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</si>
  <si>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</si>
  <si>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</si>
  <si>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</si>
  <si>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</si>
  <si>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</si>
  <si>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</si>
  <si>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</si>
  <si>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</si>
  <si>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</si>
  <si>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</si>
  <si>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</si>
  <si>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</si>
  <si>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</si>
  <si>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</si>
  <si>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</si>
  <si>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</si>
  <si>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</si>
  <si>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</si>
  <si>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</si>
  <si>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</si>
  <si>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</si>
  <si>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</si>
  <si>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</si>
  <si>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</si>
  <si>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</si>
  <si>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</si>
  <si>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</si>
  <si>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</si>
  <si>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</si>
  <si>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</si>
  <si>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</si>
  <si>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</si>
  <si>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</si>
  <si>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</si>
  <si>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</si>
  <si>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</si>
  <si>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</si>
  <si>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</si>
  <si>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</si>
  <si>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</si>
  <si>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</si>
  <si>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</si>
  <si>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</si>
  <si>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</si>
  <si>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</si>
  <si>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</si>
  <si>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</si>
  <si>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</si>
  <si>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</si>
  <si>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</si>
  <si>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</si>
  <si>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</si>
  <si>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</si>
  <si>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</si>
  <si>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</si>
  <si>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</si>
  <si>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</si>
  <si>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</si>
  <si>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</si>
  <si>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</si>
  <si>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</si>
  <si>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</si>
  <si>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</si>
  <si>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</si>
  <si>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</si>
  <si>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</si>
  <si>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</si>
  <si>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</si>
  <si>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</si>
  <si>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</si>
  <si>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</si>
  <si>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</si>
  <si>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</si>
  <si>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</si>
  <si>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</si>
  <si>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</si>
  <si>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</si>
  <si>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</si>
  <si>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</si>
  <si>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</si>
  <si>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</si>
  <si>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</si>
  <si>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</si>
  <si>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</si>
  <si>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</si>
  <si>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</si>
  <si>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</si>
  <si>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</si>
  <si>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</si>
  <si>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</si>
  <si>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</si>
  <si>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</si>
  <si>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</si>
  <si>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</si>
  <si>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</si>
  <si>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</si>
  <si>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</si>
  <si>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</si>
  <si>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</si>
  <si>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</si>
  <si>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</si>
  <si>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</si>
  <si>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</si>
  <si>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</si>
  <si>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</si>
  <si>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</si>
  <si>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</si>
  <si>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</si>
  <si>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</si>
  <si>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</si>
  <si>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</si>
  <si>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</si>
  <si>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</si>
  <si>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</si>
  <si>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</si>
  <si>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</si>
  <si>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</si>
  <si>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</si>
  <si>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</si>
  <si>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</si>
  <si>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</si>
  <si>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</si>
  <si>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</si>
  <si>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</si>
  <si>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</si>
  <si>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</si>
  <si>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</si>
  <si>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</si>
  <si>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</si>
  <si>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</si>
  <si>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</si>
  <si>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</si>
  <si>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</si>
  <si>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</si>
  <si>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</si>
  <si>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</si>
  <si>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</si>
  <si>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</si>
  <si>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</si>
  <si>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</si>
  <si>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</si>
  <si>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</si>
  <si>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</si>
  <si>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</si>
  <si>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</si>
  <si>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</si>
  <si>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</si>
  <si>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</si>
  <si>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</si>
  <si>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</si>
  <si>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</si>
  <si>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</si>
  <si>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</si>
  <si>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</si>
  <si>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</si>
  <si>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</si>
  <si>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</si>
  <si>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</si>
  <si>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</si>
  <si>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</si>
  <si>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</si>
  <si>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</si>
  <si>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</si>
  <si>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</si>
  <si>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</si>
  <si>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</si>
  <si>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</si>
  <si>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</si>
  <si>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</si>
  <si>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</si>
  <si>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</si>
  <si>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</si>
  <si>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</si>
  <si>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</si>
  <si>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</si>
  <si>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</si>
  <si>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</si>
  <si>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</si>
  <si>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</si>
  <si>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</si>
  <si>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</si>
  <si>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</si>
  <si>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</si>
  <si>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</si>
  <si>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</si>
  <si>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</si>
  <si>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</si>
  <si>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</si>
  <si>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</si>
  <si>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</si>
  <si>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</si>
  <si>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</si>
  <si>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</si>
  <si>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</si>
  <si>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</si>
  <si>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</si>
  <si>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</si>
  <si>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</si>
  <si>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</si>
  <si>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</si>
  <si>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</si>
  <si>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</si>
  <si>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</si>
  <si>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</si>
  <si>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</si>
  <si>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</si>
  <si>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</si>
  <si>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</si>
  <si>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</si>
  <si>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</si>
  <si>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</si>
  <si>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</si>
  <si>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</si>
  <si>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</si>
  <si>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</si>
  <si>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</si>
  <si>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</si>
  <si>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</si>
  <si>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</si>
  <si>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</si>
  <si>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</si>
  <si>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</si>
  <si>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</si>
  <si>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</si>
  <si>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</si>
  <si>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</si>
  <si>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</si>
  <si>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</si>
  <si>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</si>
  <si>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</si>
  <si>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</si>
  <si>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</si>
  <si>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</si>
  <si>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</si>
  <si>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</si>
  <si>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</si>
  <si>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</si>
  <si>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</si>
  <si>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</si>
  <si>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</si>
  <si>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</si>
  <si>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</si>
  <si>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</si>
  <si>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</si>
  <si>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</si>
  <si>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</si>
  <si>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</si>
  <si>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</si>
  <si>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</si>
  <si>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</si>
  <si>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</si>
  <si>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</si>
  <si>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</si>
  <si>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</si>
  <si>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</si>
  <si>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</si>
  <si>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</si>
  <si>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</si>
  <si>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</si>
  <si>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</si>
  <si>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</si>
  <si>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</si>
  <si>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</si>
  <si>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</si>
  <si>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</si>
  <si>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</si>
  <si>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</si>
  <si>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</si>
  <si>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</si>
  <si>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</si>
  <si>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</si>
  <si>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</si>
  <si>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</si>
  <si>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</si>
  <si>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</si>
  <si>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</si>
  <si>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</si>
  <si>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</si>
  <si>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</si>
  <si>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</si>
  <si>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</si>
  <si>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</si>
  <si>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</si>
  <si>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</si>
  <si>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</si>
  <si>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</si>
  <si>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</si>
  <si>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</si>
  <si>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</si>
  <si>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</si>
  <si>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</si>
  <si>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</si>
  <si>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</si>
  <si>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</si>
  <si>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</si>
  <si>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</si>
  <si>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</si>
  <si>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</si>
  <si>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</si>
  <si>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</si>
  <si>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</si>
  <si>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</si>
  <si>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</si>
  <si>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</si>
  <si>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</si>
  <si>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</si>
  <si>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</si>
  <si>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</si>
  <si>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</si>
  <si>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</si>
  <si>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</si>
  <si>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</si>
  <si>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</si>
  <si>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</si>
  <si>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</si>
  <si>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</si>
  <si>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</si>
  <si>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</si>
  <si>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</si>
  <si>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</si>
  <si>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</si>
  <si>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</si>
  <si>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</si>
  <si>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</si>
  <si>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</si>
  <si>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</si>
  <si>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</si>
  <si>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</si>
  <si>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</si>
  <si>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</si>
  <si>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</si>
  <si>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</si>
  <si>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</si>
  <si>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</si>
  <si>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</si>
  <si>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</si>
  <si>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</si>
  <si>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</si>
  <si>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</si>
  <si>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</si>
  <si>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</si>
  <si>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</si>
  <si>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</si>
  <si>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</si>
  <si>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</si>
  <si>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</si>
  <si>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</si>
  <si>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</si>
  <si>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</si>
  <si>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</si>
  <si>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</si>
  <si>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</si>
  <si>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</si>
  <si>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</si>
  <si>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</si>
  <si>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</si>
  <si>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</si>
  <si>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</si>
  <si>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</si>
  <si>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</si>
  <si>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</si>
  <si>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</si>
  <si>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</si>
  <si>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</si>
  <si>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</si>
  <si>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</si>
  <si>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</si>
  <si>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</si>
  <si>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</si>
  <si>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</si>
  <si>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</si>
  <si>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</si>
  <si>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</si>
  <si>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</si>
  <si>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</si>
  <si>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</si>
  <si>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</si>
  <si>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</si>
  <si>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</si>
  <si>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</si>
  <si>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</si>
  <si>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</si>
  <si>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</si>
  <si>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</si>
  <si>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</si>
  <si>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</si>
  <si>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</si>
  <si>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</si>
  <si>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</si>
  <si>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</si>
  <si>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</si>
  <si>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</si>
  <si>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</si>
  <si>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</si>
  <si>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</si>
  <si>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</si>
  <si>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</si>
  <si>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</si>
  <si>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</si>
  <si>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</si>
  <si>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</si>
  <si>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</si>
  <si>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</si>
  <si>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</si>
  <si>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</si>
  <si>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</si>
  <si>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</si>
  <si>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</si>
  <si>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</si>
  <si>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</si>
  <si>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</si>
  <si>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</si>
  <si>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</si>
  <si>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</si>
  <si>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</si>
  <si>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</si>
  <si>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</si>
  <si>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</si>
  <si>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</si>
  <si>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</si>
  <si>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</si>
  <si>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</si>
  <si>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</si>
  <si>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</si>
  <si>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</si>
  <si>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</si>
  <si>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</si>
  <si>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</si>
  <si>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</si>
  <si>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</si>
  <si>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</si>
  <si>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</si>
  <si>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</si>
  <si>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</si>
  <si>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</si>
  <si>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</si>
  <si>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</si>
  <si>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</si>
  <si>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</si>
  <si>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</si>
  <si>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</si>
  <si>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</si>
  <si>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</si>
  <si>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</si>
  <si>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</si>
  <si>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</si>
  <si>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</si>
  <si>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</si>
  <si>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</si>
  <si>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</si>
  <si>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</si>
  <si>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</si>
  <si>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</si>
  <si>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</si>
  <si>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</si>
  <si>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</si>
  <si>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</si>
  <si>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</si>
  <si>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</si>
  <si>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</si>
  <si>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</si>
  <si>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</si>
  <si>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</si>
  <si>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</si>
  <si>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</si>
  <si>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</si>
  <si>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</si>
  <si>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</si>
  <si>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</si>
  <si>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</si>
  <si>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</si>
  <si>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</si>
  <si>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</si>
  <si>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</si>
  <si>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</si>
  <si>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</si>
  <si>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</si>
  <si>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</si>
  <si>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</si>
  <si>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</si>
  <si>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</si>
  <si>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</si>
  <si>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</si>
  <si>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</si>
  <si>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</si>
  <si>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</si>
  <si>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</si>
  <si>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</si>
  <si>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</si>
  <si>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</si>
  <si>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</si>
  <si>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</si>
  <si>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</si>
  <si>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</si>
  <si>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</si>
  <si>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</si>
  <si>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</si>
  <si>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</si>
  <si>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</si>
  <si>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</si>
  <si>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</si>
  <si>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</si>
  <si>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</si>
  <si>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</si>
  <si>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</si>
  <si>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</si>
  <si>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</si>
  <si>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</si>
  <si>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</si>
  <si>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</si>
  <si>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</si>
  <si>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</si>
  <si>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</si>
  <si>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</si>
  <si>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</si>
  <si>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</si>
  <si>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</si>
  <si>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</si>
  <si>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</si>
  <si>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</si>
  <si>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</si>
  <si>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</si>
  <si>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</si>
  <si>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</si>
  <si>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</si>
  <si>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</si>
  <si>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</si>
  <si>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</si>
  <si>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</si>
  <si>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</si>
  <si>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</si>
  <si>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</si>
  <si>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</si>
  <si>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</si>
  <si>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</si>
  <si>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</si>
  <si>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</si>
  <si>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</si>
  <si>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</si>
  <si>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</si>
  <si>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</si>
  <si>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</si>
  <si>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</si>
  <si>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</si>
  <si>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</si>
  <si>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</si>
  <si>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</si>
  <si>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</si>
  <si>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</si>
  <si>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</si>
  <si>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</si>
  <si>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</si>
  <si>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</si>
  <si>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</si>
  <si>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</si>
  <si>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</si>
  <si>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</si>
  <si>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</si>
  <si>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</si>
  <si>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</si>
  <si>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</si>
  <si>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</si>
  <si>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</si>
  <si>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</si>
  <si>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</si>
  <si>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</si>
  <si>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</si>
  <si>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</si>
  <si>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</si>
  <si>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</si>
  <si>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</si>
  <si>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</si>
  <si>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</si>
  <si>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</si>
  <si>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</si>
  <si>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</si>
  <si>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</si>
  <si>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</si>
  <si>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</si>
  <si>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</si>
  <si>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</si>
  <si>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</si>
  <si>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</si>
  <si>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</si>
  <si>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</si>
  <si>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</si>
  <si>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</si>
  <si>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</si>
  <si>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</si>
  <si>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</si>
  <si>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</si>
  <si>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</si>
  <si>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</si>
  <si>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</si>
  <si>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</si>
  <si>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</si>
  <si>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</si>
  <si>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</si>
  <si>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</si>
  <si>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</si>
  <si>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</si>
  <si>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</si>
  <si>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</si>
  <si>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</si>
  <si>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</si>
  <si>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</si>
  <si>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</si>
  <si>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</si>
  <si>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</si>
  <si>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</si>
  <si>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</si>
  <si>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</si>
  <si>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</si>
  <si>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</si>
  <si>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</si>
  <si>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</si>
  <si>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</si>
  <si>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</si>
  <si>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</si>
  <si>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</si>
  <si>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</si>
  <si>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</si>
  <si>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</si>
  <si>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</si>
  <si>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</si>
  <si>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</si>
  <si>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</si>
  <si>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</si>
  <si>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</si>
  <si>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</si>
  <si>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</si>
  <si>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</si>
  <si>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</si>
  <si>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</si>
  <si>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</si>
  <si>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</si>
  <si>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</si>
  <si>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</si>
  <si>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</si>
  <si>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</si>
  <si>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</si>
  <si>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</si>
  <si>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</si>
  <si>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</si>
  <si>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</si>
  <si>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</si>
  <si>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</si>
  <si>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</si>
  <si>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</si>
  <si>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</si>
  <si>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</si>
  <si>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</si>
  <si>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</si>
  <si>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</si>
  <si>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</si>
  <si>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</si>
  <si>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</si>
  <si>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</si>
  <si>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</si>
  <si>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</si>
  <si>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</si>
  <si>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</si>
  <si>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</si>
  <si>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</si>
  <si>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</si>
  <si>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</si>
  <si>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</si>
  <si>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</si>
  <si>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</si>
  <si>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</si>
  <si>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</si>
  <si>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</si>
  <si>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</si>
  <si>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</si>
  <si>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</si>
  <si>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</si>
  <si>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</si>
  <si>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</si>
  <si>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</si>
  <si>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</si>
  <si>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</si>
  <si>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</si>
  <si>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</si>
  <si>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</si>
  <si>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</si>
  <si>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</si>
  <si>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</si>
  <si>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</si>
  <si>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</si>
  <si>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</si>
  <si>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</si>
  <si>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</si>
  <si>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</si>
  <si>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</si>
  <si>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</si>
  <si>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</si>
  <si>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</si>
  <si>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</si>
  <si>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</si>
  <si>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</si>
  <si>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</si>
  <si>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</si>
  <si>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</si>
  <si>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</si>
  <si>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</si>
  <si>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</si>
  <si>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</si>
  <si>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</si>
  <si>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</si>
  <si>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</si>
  <si>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</si>
  <si>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</si>
  <si>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</si>
  <si>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</si>
  <si>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</si>
  <si>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</si>
  <si>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</si>
  <si>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</si>
  <si>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</si>
  <si>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</si>
  <si>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</si>
  <si>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</si>
  <si>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</si>
  <si>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</si>
  <si>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</si>
  <si>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</si>
  <si>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</si>
  <si>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</si>
  <si>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</si>
  <si>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</si>
  <si>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</si>
  <si>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</si>
  <si>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</si>
  <si>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</si>
  <si>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</si>
  <si>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</si>
  <si>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</si>
  <si>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</si>
  <si>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</si>
  <si>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</si>
  <si>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</si>
  <si>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</si>
  <si>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</si>
  <si>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</si>
  <si>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</si>
  <si>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</si>
  <si>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</si>
  <si>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</si>
  <si>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</si>
  <si>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</si>
  <si>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</si>
  <si>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</si>
  <si>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</si>
  <si>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</si>
  <si>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</si>
  <si>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</si>
  <si>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</si>
  <si>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</si>
  <si>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</si>
  <si>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</si>
  <si>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</si>
  <si>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</si>
  <si>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</si>
  <si>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</si>
  <si>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</si>
  <si>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</si>
  <si>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</si>
  <si>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</si>
  <si>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</si>
  <si>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</si>
  <si>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</si>
  <si>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</si>
  <si>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</si>
  <si>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</si>
  <si>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</si>
  <si>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</si>
  <si>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</si>
  <si>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</si>
  <si>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</si>
  <si>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</si>
  <si>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</si>
  <si>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</si>
  <si>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</si>
  <si>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</si>
  <si>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</si>
  <si>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</si>
  <si>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</si>
  <si>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</si>
  <si>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</si>
  <si>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</si>
  <si>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</si>
  <si>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</si>
  <si>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</si>
  <si>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</si>
  <si>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</si>
  <si>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</si>
  <si>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</si>
  <si>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</si>
  <si>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</si>
  <si>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</si>
  <si>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</si>
  <si>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</si>
  <si>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</si>
  <si>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</si>
  <si>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</si>
  <si>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</si>
  <si>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</si>
  <si>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</si>
  <si>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</si>
  <si>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</si>
  <si>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</si>
  <si>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</si>
  <si>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</si>
  <si>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</si>
  <si>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</si>
  <si>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</si>
  <si>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</si>
  <si>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</si>
  <si>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</si>
  <si>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</si>
  <si>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</si>
  <si>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</si>
  <si>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</si>
  <si>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</si>
  <si>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</si>
  <si>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</si>
  <si>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</si>
  <si>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</si>
  <si>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</si>
  <si>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</si>
  <si>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</si>
  <si>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</si>
  <si>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</si>
  <si>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</si>
  <si>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</si>
  <si>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</si>
  <si>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</si>
  <si>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</si>
  <si>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</si>
  <si>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</si>
  <si>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</si>
  <si>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</si>
  <si>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</si>
  <si>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</si>
  <si>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</si>
  <si>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</si>
  <si>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</si>
  <si>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</si>
  <si>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</si>
  <si>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</si>
  <si>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</si>
  <si>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</si>
  <si>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</si>
  <si>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</si>
  <si>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</si>
  <si>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</si>
  <si>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</si>
  <si>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</si>
  <si>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</si>
  <si>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</si>
  <si>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</si>
  <si>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</si>
  <si>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</si>
  <si>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</si>
  <si>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</si>
  <si>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</si>
  <si>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</si>
  <si>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</si>
  <si>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</si>
  <si>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</si>
  <si>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</si>
  <si>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</si>
  <si>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</si>
  <si>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</si>
  <si>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</si>
  <si>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</si>
  <si>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</si>
  <si>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</si>
  <si>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</si>
  <si>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</si>
  <si>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</si>
  <si>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</si>
  <si>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</si>
  <si>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</si>
  <si>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</si>
  <si>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</si>
  <si>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</si>
  <si>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</si>
  <si>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</si>
  <si>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</si>
  <si>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</si>
  <si>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</si>
  <si>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</si>
  <si>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</si>
  <si>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</si>
  <si>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</si>
  <si>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</si>
  <si>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</si>
  <si>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</si>
  <si>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</si>
  <si>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</si>
  <si>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</si>
  <si>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</si>
  <si>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</si>
  <si>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</si>
  <si>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</si>
  <si>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</si>
  <si>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</si>
  <si>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</si>
  <si>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</si>
  <si>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</si>
  <si>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</si>
  <si>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</si>
  <si>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</si>
  <si>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</si>
  <si>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</si>
  <si>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</si>
  <si>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</si>
  <si>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</si>
  <si>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</si>
  <si>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</si>
  <si>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</si>
  <si>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</si>
  <si>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</si>
  <si>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</si>
  <si>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</si>
  <si>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</si>
  <si>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</si>
  <si>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</si>
  <si>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</si>
  <si>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</si>
  <si>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</si>
  <si>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</si>
  <si>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</si>
  <si>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</si>
  <si>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</si>
  <si>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</si>
  <si>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</si>
  <si>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</si>
  <si>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</si>
  <si>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</si>
  <si>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</si>
  <si>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</si>
  <si>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</si>
  <si>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</si>
  <si>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</si>
  <si>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</si>
  <si>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</si>
  <si>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</si>
  <si>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</si>
  <si>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</si>
  <si>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</si>
  <si>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</si>
  <si>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</si>
  <si>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</si>
  <si>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</si>
  <si>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</si>
  <si>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</si>
  <si>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</si>
  <si>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</si>
  <si>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</si>
  <si>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</si>
  <si>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</si>
  <si>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</si>
  <si>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</si>
  <si>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</si>
  <si>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</si>
  <si>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</si>
  <si>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</si>
  <si>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</si>
  <si>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</si>
  <si>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</si>
  <si>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</si>
  <si>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</si>
  <si>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</si>
  <si>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</si>
  <si>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</si>
  <si>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</si>
  <si>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</si>
  <si>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</si>
  <si>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</si>
  <si>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</si>
  <si>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</si>
  <si>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</si>
  <si>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</si>
  <si>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</si>
  <si>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</si>
  <si>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</si>
  <si>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</si>
  <si>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</si>
  <si>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</si>
  <si>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</si>
  <si>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</si>
  <si>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</si>
  <si>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</si>
  <si>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</si>
  <si>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</si>
  <si>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</si>
  <si>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</si>
  <si>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</si>
  <si>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</si>
  <si>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</si>
  <si>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</si>
  <si>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</si>
  <si>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</si>
  <si>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</si>
  <si>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</si>
  <si>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</si>
  <si>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</si>
  <si>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</si>
  <si>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</si>
  <si>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</si>
  <si>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</si>
  <si>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</si>
  <si>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</si>
  <si>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</si>
  <si>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</si>
  <si>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</si>
  <si>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50 mins </t>
  </si>
  <si>
    <t>PCM-20251008-00001631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</si>
</sst>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275.70603263888916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45938.654458564815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45938.654458564815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45938.654458564815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45938.654458564815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45938.654458564815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45938.654458564815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45938.654458564815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45938.654458564815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45938.654458564815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45938.654458564815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45938.654458564815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45938.654458564815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45938.654458564815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45938.654458564815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45938.654458564815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45938.654458564815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45938.654458564815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45938.654458564815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45938.654458564815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45938.654458564815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45938.654458564815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45938.654458564815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45938.654458564815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45938.654458564815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45938.654458564815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45938.654458564815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45938.654458564815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45938.654458564815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45938.654458564815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45938.654458564815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45938.654458564815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45938.654458564815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45938.654458564815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45938.654458564815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45938.654458564815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45938.654458564815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45938.654458564815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45938.654458564815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45938.654458564815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45938.654458564815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45938.654458564815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45938.654458564815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45938.654458564815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45938.654458564815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45938.654458564815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45938.654458564815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45938.654458564815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45938.654458564815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45938.654458564815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45938.654458564815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45938.654458564815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45938.654458564815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45938.654458564815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45938.654458564815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45938.654458564815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45938.654458564815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45938.654458564815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45938.654458564815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45938.654458564815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45938.654458564815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45938.654458564815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45938.654458564815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45938.654458564815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45938.654458564815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45938.654458564815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45938.654458564815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45938.654458564815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45938.654458564815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45938.654458564815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45938.654458564815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45938.654458564815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45938.654458564815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45938.654458564815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45938.654458564815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45938.654458564815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45938.654458564815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45938.654458564815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131.92737523148389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113.65462060185382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6.8428472222876735E-2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45938.654458564815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45938.654458564815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45938.654458564815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45938.654458564815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45938.654458564815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45938.654458564815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45938.654458564815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45938.654458564815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45938.654458564815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45938.654458564815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45938.654458564815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45938.654458564815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45938.654458564815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45938.654458564815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45938.654458564815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45938.654458564815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45938.654458564815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45938.654458564815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45938.654458564815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45938.654458564815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45938.654458564815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45938.654458564815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45938.654458564815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45938.654458564815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45938.654458564815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45938.654458564815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45938.654458564815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45938.654458564815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45938.654458564815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45938.654458564815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45938.654458564815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45938.654458564815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45938.654458564815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45938.654458564815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45938.654458564815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45938.654458564815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45938.654458564815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45938.654458564815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45938.654458564815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45938.654458564815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45938.654458564815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45938.654458564815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45938.654458564815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45938.654458564815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45938.654458564815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45938.654458564815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45938.654458564815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45938.654458564815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45938.654458564815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45938.654458564815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45938.654458564815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45938.654458564815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45938.654458564815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45938.654458564815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45938.654458564815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45938.654458564815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45938.654458564815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45938.654458564815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45938.654458564815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45938.654458564815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45938.654458564815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45938.654458564815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45938.654458564815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45938.654458564815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45938.654458564815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45938.654458564815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45938.654458564815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45938.654458564815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45938.654458564815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45938.654458564815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45938.654458564815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45938.654458564815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45938.654458564815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45938.654458564815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45938.654458564815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45938.654458564815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45938.654458564815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45938.654458564815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45938.654458564815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45938.654458564815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45938.654458564815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45938.654458564815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45938.654458564815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45938.654458564815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45938.654458564815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45938.654458564815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45938.654458564815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45938.654458564815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45938.654458564815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45938.654458564815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45938.654458564815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45938.654458564815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45938.654458564815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45938.654458564815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45938.654458564815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45938.654458564815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45938.654458564815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45938.654458564815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45938.654458564815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45938.654458564815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45938.654458564815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45938.654458564815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45938.654458564815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45938.654458564815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45938.654458564815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45938.654458564815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45938.654458564815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45938.654458564815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45938.654458564815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45938.654458564815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45938.654458564815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45938.654458564815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45938.654458564815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45938.654458564815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45938.654458564815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45938.654458564815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45938.654458564815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45938.654458564815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45938.654458564815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45938.654458564815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45938.654458564815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45938.654458564815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45938.654458564815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45938.654458564815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45938.654458564815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45938.654458564815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45938.654458564815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45938.654458564815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45938.654458564815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45938.654458564815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45938.654458564815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45938.654458564815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45938.654458564815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45938.654458564815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45938.654458564815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45938.654458564815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45938.654458564815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45938.654458564815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45938.654458564815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45938.654458564815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45938.654458564815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45938.654458564815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45938.654458564815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45938.654458564815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45938.654458564815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45938.654458564815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45938.654458564815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45938.654458564815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45938.654458564815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45938.654458564815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45938.654458564815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45938.654458564815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45938.654458564815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45938.654458564815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45938.654458564815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45938.654458564815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45938.654458564815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45938.654458564815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45938.654458564815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45938.654458564815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45938.654458564815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45938.654458564815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45938.654458564815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45938.654458564815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45938.654458564815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45938.654458564815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45938.654458564815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45938.654458564815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45938.654458564815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45938.654458564815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45938.654458564815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45938.654458564815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45938.654458564815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45938.654458564815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45938.654458564815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45938.654458564815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45938.654458564815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45938.654458564815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45938.654458564815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45938.654458564815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45938.654458564815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45938.654458564815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45938.654458564815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45938.654458564815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45938.654458564815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45938.654458564815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45938.654458564815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45938.654458564815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45938.654458564815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45938.654458564815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45938.654458564815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45938.654458564815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45938.654458564815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45938.654458564815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45938.654458564815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45938.654458564815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45938.654458564815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45938.654458564815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45938.654458564815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45938.654458564815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45938.654458564815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45938.654458564815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45938.654458564815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45938.654458564815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45938.654458564815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45938.654458564815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45938.654458564815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45938.654458564815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45938.654458564815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45938.654458564815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45938.654458564815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45938.654458564815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45938.654458564815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45938.654458564815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45938.654458564815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45938.654458564815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45938.654458564815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45938.654458564815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45938.654458564815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45938.654458564815</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45938.654458564815</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45938.654458564815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45938.654458564815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45938.654458564815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45938.654458564815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45938.654458564815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45938.654458564815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45938.654458564815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45938.654458564815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45938.654458564815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45938.654458564815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45938.654458564815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45938.654458564815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45938.654458564815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45938.654458564815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45938.654458564815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45938.654458564815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45938.654458564815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45938.654458564815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45938.654458564815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45938.654458564815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45938.654458564815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45938.654458564815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45938.654458564815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45938.654458564815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45938.654458564815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45938.654458564815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45938.654458564815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45938.654458564815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45938.654458564815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45938.654458564815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45938.654458564815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45938.654458564815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45938.654458564815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45938.654458564815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45938.654458564815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45938.654458564815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45938.654458564815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45938.654458564815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45938.654458564815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45938.654458564815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45938.654458564815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45938.654458564815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45938.654458564815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45938.654458564815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45938.654458564815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45938.654458564815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45938.654458564815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45938.654458564815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45938.654458564815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45938.654458564815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45938.654458564815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45938.654458564815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45938.654458564815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45938.654458564815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45938.654458564815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45938.654458564815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45938.654458564815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45938.654458564815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45938.654458564815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45938.654458564815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45938.654458564815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45938.654458564815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45938.654458564815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45938.654458564815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45938.654458564815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45938.654458564815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45938.654458564815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45938.654458564815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45938.654458564815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45938.654458564815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45938.654458564815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45938.654458564815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45938.654458564815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45938.654458564815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45938.654458564815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45938.654458564815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45938.654458564815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45938.654458564815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45938.654458564815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45938.654458564815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45938.654458564815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45938.654458564815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45938.654458564815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45938.654458564815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45938.654458564815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45938.654458564815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45938.654458564815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45938.654458564815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45938.654458564815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45938.654458564815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45938.654458564815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45938.654458564815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45938.654458564815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45938.654458564815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45938.654458564815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45938.654458564815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45938.654458564815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45938.654458564815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45938.654458564815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45938.654458564815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45938.654458564815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45938.654458564815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45938.654458564815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45938.654458564815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45938.654458564815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45938.654458564815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45938.654458564815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45938.654458564815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45938.654458564815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45938.654458564815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45938.654458564815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45938.654458564815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45938.654458564815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45938.654458564815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45938.654458564815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45938.654458564815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45938.654458564815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45938.654458564815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45938.654458564815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45938.654458564815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45938.654458564815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45938.654458564815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45938.654458564815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45938.654458564815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45938.654458564815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45938.654458564815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45938.654458564815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45938.654458564815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45938.654458564815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45938.654458564815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45938.654458564815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45938.654458564815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45938.654458564815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45938.654458564815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45938.654458564815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45938.654458564815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45938.654458564815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45938.654458564815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45938.654458564815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45938.654458564815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45938.654458564815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45938.654458564815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45938.654458564815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45938.654458564815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45938.654458564815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45938.654458564815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45938.654458564815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45938.654458564815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45938.654458564815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45938.654458564815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45938.654458564815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45938.654458564815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45938.654458564815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45938.654458564815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45938.654458564815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45938.654458564815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45938.654458564815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45938.654458564815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45938.654458564815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45938.654458564815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45938.654458564815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45938.654458564815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45938.654458564815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45938.654458564815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45938.654458564815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45938.654458564815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45938.654458564815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45938.654458564815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45938.654458564815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45938.654458564815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45938.654458564815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45938.654458564815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45938.654458564815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45938.654458564815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45938.654458564815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45938.654458564815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45938.654458564815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45938.654458564815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45938.654458564815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45938.654458564815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45938.654458564815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45938.654458564815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45938.654458564815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45938.654458564815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45938.654458564815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45938.654458564815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45938.654458564815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45938.654458564815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45938.654458564815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45938.654458564815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45938.654458564815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45938.654458564815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45938.654458564815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45938.654458564815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45938.654458564815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45938.654458564815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45938.654458564815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45938.654458564815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45938.654458564815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45938.654458564815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45938.654458564815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45938.654458564815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45938.654458564815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45938.654458564815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45938.654458564815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45938.654458564815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45938.654458564815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45938.654458564815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45938.654458564815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45938.654458564815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45938.654458564815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45938.654458564815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45938.654458564815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45938.654458564815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45938.654458564815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45938.654458564815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45938.654458564815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45938.654458564815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45938.654458564815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45938.654458564815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45938.654458564815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45938.654458564815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45938.654458564815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45938.654458564815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45938.654458564815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45938.654458564815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45938.654458564815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45938.654458564815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45938.654458564815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45938.654458564815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45938.654458564815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45938.654458564815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45938.654458564815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45938.654458564815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45938.654458564815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45938.654458564815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45938.654458564815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45938.654458564815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45938.654458564815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45938.654458564815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45938.654458564815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45938.654458564815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45938.654458564815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45938.654458564815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45938.654458564815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45938.654458564815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45938.654458564815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45938.654458564815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45938.654458564815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45938.654458564815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45938.654458564815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45938.654458564815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45938.654458564815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45938.654458564815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45938.654458564815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45938.654458564815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45938.654458564815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45938.654458564815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45938.654458564815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45938.654458564815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45938.654458564815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45938.654458564815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45938.654458564815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45938.654458564815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45938.654458564815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45938.654458564815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45938.654458564815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45938.654458564815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45938.654458564815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45938.654458564815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45938.654458564815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45938.654458564815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45938.654458564815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45938.654458564815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45938.654458564815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45938.654458564815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45938.654458564815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45938.654458564815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45938.654458564815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45938.654458564815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45938.654458564815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45938.654458564815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45938.654458564815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45938.654458564815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45938.654458564815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45938.654458564815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45938.654458564815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45938.654458564815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45938.654458564815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45938.654458564815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45938.654458564815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45938.654458564815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45938.654458564815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45938.654458564815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45938.654458564815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45938.654458564815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45938.654458564815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45938.654458564815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45938.654458564815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45938.654458564815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45938.654458564815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45938.654458564815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45938.654458564815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45938.654458564815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45938.654458564815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45938.654458564815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45938.654458564815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45938.654458564815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45938.654458564815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45938.654458564815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45938.654458564815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45938.654458564815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45938.654458564815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45938.654458564815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45938.654458564815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45938.654458564815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45938.654458564815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45938.654458564815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45938.654458564815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45938.654458564815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45938.654458564815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45938.654458564815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45938.654458564815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45938.654458564815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45938.654458564815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45938.654458564815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45938.654458564815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45938.654458564815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45938.654458564815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45938.654458564815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45938.654458564815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45938.654458564815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45938.654458564815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45938.654458564815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45938.654458564815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45938.654458564815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45938.654458564815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45938.654458564815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45938.654458564815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45938.654458564815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45938.654458564815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45938.654458564815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45938.654458564815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45938.654458564815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45938.654458564815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45938.654458564815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45938.654458564815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45938.654458564815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45938.654458564815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45938.654458564815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45938.654458564815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45938.654458564815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45938.654458564815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45938.654458564815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45938.654458564815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45938.654458564815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45938.654458564815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45938.654458564815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45938.654458564815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45938.654458564815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45938.654458564815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45938.654458564815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45938.654458564815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45938.654458564815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45938.654458564815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45938.654458564815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45938.654458564815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45938.654458564815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45938.654458564815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45938.654458564815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45938.654458564815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45938.654458564815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45938.654458564815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45938.654458564815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45938.654458564815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45938.654458564815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45938.654458564815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45938.654458564815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45938.654458564815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45938.654458564815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45938.654458564815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45938.654458564815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45938.654458564815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45938.654458564815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45938.654458564815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45938.654458564815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45938.654458564815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45938.654458564815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45938.654458564815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45938.654458564815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45938.654458564815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45938.654458564815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45938.654458564815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45938.654458564815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45938.654458564815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45938.654458564815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45938.654458564815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45938.654458564815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45938.654458564815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45938.654458564815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45938.654458564815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45938.654458564815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45938.654458564815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45938.654458564815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45938.654458564815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45938.654458564815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45938.654458564815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45938.654458564815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45938.654458564815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45938.654458564815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45938.654458564815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45938.654458564815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45938.654458564815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45938.654458564815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45938.654458564815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45938.654458564815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45938.654458564815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45938.654458564815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45938.654458564815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45938.654458564815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45938.654458564815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45938.654458564815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45938.654458564815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45938.654458564815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45938.654458564815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45938.654458564815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45938.654458564815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45938.654458564815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45938.654458564815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45938.654458564815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45938.654458564815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45938.654458564815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45938.654458564815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45938.654458564815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45938.654458564815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45938.654458564815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45938.654458564815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45938.654458564815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45938.654458564815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45938.654458564815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45938.654458564815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45938.654458564815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45938.654458564815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45938.654458564815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45938.654458564815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45938.654458564815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45938.654458564815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45938.654458564815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45938.654458564815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45938.654458564815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45938.654458564815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45938.654458564815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45938.654458564815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45938.654458564815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45938.654458564815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45938.654458564815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45938.654458564815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45938.654458564815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45938.654458564815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45938.654458564815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45938.654458564815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45938.654458564815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45938.654458564815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45938.654458564815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45938.654458564815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45938.654458564815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45938.654458564815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45938.654458564815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45938.654458564815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45938.654458564815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45938.654458564815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45938.654458564815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45938.654458564815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45938.654458564815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45938.654458564815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45938.654458564815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45938.654458564815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45938.654458564815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45938.654458564815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45938.654458564815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45938.654458564815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45938.654458564815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45938.654458564815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45938.654458564815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45938.654458564815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45938.654458564815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45938.654458564815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45938.654458564815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45938.654458564815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45938.654458564815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45938.654458564815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45938.654458564815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45938.654458564815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45938.654458564815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45938.654458564815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45938.654458564815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45938.654458564815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45938.654458564815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45938.654458564815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45938.654458564815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45938.654458564815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45938.654458564815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45938.654458564815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45938.654458564815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45938.654458564815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45938.654458564815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45938.654458564815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45938.654458564815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45938.654458564815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45938.654458564815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45938.654458564815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45938.654458564815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45938.654458564815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45938.654458564815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45938.654458564815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45938.654458564815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45938.654458564815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45938.654458564815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45938.654458564815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45938.654458564815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45938.654458564815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45938.654458564815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45938.654458564815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45938.654458564815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45938.654458564815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45938.654458564815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45938.654458564815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45938.654458564815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45938.654458564815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45938.654458564815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45938.654458564815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45938.654458564815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45938.654458564815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45938.654458564815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45938.654458564815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45938.654458564815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45938.654458564815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45938.654458564815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45938.654458564815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45938.654458564815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45938.654458564815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45938.654458564815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45938.654458564815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45938.654458564815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45938.654458564815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45938.654458564815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45938.654458564815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45938.654458564815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45938.654458564815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45938.654458564815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45938.654458564815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45938.654458564815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45938.654458564815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45938.654458564815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45938.654458564815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45938.654458564815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45938.654458564815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45938.654458564815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45938.654458564815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45938.654458564815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45938.654458564815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45938.654458564815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45938.654458564815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45938.654458564815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45938.654458564815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45938.654458564815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45938.654458564815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45938.654458564815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45938.654458564815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45938.654458564815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45938.654458564815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45938.654458564815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45938.654458564815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45938.654458564815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45938.654458564815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45938.654458564815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45938.654458564815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45938.654458564815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45938.654458564815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45938.654458564815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45938.654458564815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45938.654458564815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45938.654458564815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45938.654458564815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45938.654458564815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45938.654458564815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45938.654458564815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45938.654458564815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45938.654458564815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45938.654458564815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45938.654458564815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45938.654458564815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45938.654458564815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45938.654458564815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45938.654458564815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45938.654458564815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45938.654458564815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45938.654458564815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45938.654458564815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45938.654458564815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45938.654458564815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45938.654458564815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45938.654458564815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45938.654458564815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45938.654458564815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45938.654458564815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45938.654458564815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45938.654458564815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45938.654458564815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45938.654458564815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45938.654458564815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45938.654458564815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45938.654458564815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45938.654458564815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45938.654458564815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45938.654458564815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45938.654458564815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45938.654458564815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45938.654458564815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45938.654458564815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45938.654458564815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45938.654458564815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45938.654458564815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45938.654458564815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45938.654458564815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45938.654458564815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45938.654458564815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45938.654458564815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45938.654458564815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45938.654458564815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45938.654458564815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45938.654458564815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45938.654458564815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45938.654458564815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45938.654458564815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45938.654458564815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45938.654458564815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45938.654458564815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45938.654458564815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45938.654458564815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45938.654458564815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45938.654458564815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45938.654458564815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45938.654458564815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45938.654458564815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45938.654458564815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45938.654458564815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45938.654458564815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45938.654458564815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45938.654458564815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45938.654458564815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45938.654458564815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45938.654458564815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45938.654458564815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45938.654458564815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45938.654458564815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45938.654458564815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45938.654458564815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45938.654458564815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45938.654458564815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45938.654458564815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45938.654458564815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45938.654458564815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45938.654458564815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45938.654458564815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45938.654458564815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45938.654458564815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45938.654458564815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45938.654458564815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45938.654458564815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45938.654458564815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45938.654458564815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45938.654458564815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45938.654458564815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45938.654458564815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45938.654458564815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45938.654458564815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45938.654458564815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45938.654458564815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45938.654458564815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45938.654458564815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45938.654458564815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45938.654458564815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45938.654458564815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45938.654458564815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45938.654458564815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45938.654458564815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45938.654458564815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45938.654458564815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45938.654458564815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45938.654458564815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45938.654458564815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45938.654458564815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45938.654458564815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45938.654458564815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45938.654458564815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45938.654458564815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45938.654458564815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45938.654458564815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45938.654458564815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45938.654458564815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45938.654458564815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45938.654458564815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45938.654458564815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45938.654458564815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45938.654458564815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45938.654458564815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45938.654458564815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45938.654458564815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45938.654458564815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45938.654458564815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45938.654458564815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45938.654458564815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45938.654458564815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45938.654458564815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45938.654458564815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45938.654458564815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45938.654458564815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45938.654458564815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45938.654458564815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45938.654458564815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45938.654458564815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45938.654458564815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45938.654458564815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45938.654458564815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45938.654458564815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45938.654458564815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45938.654458564815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45938.654458564815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45938.654458564815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45938.654458564815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45938.654458564815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45938.654458564815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45938.654458564815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45938.654458564815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45938.654458564815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45938.654458564815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45938.654458564815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45938.654458564815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45938.654458564815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45938.654458564815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45938.654458564815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45938.654458564815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45938.654458564815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45938.654458564815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45938.654458564815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45938.654458564815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45938.654458564815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45938.654458564815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45938.654458564815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45938.654458564815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45938.654458564815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45938.654458564815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45938.654458564815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45938.654458564815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45938.654458564815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45938.654458564815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45938.654458564815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45938.654458564815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45938.654458564815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45938.654458564815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45938.654458564815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45938.654458564815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45938.654458564815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45938.654458564815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45938.654458564815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45938.654458564815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45938.654458564815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45938.654458564815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45938.654458564815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45938.654458564815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45938.654458564815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45938.654458564815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45938.654458564815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45938.654458564815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45938.654458564815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45938.654458564815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45938.654458564815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45938.654458564815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45938.654458564815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45938.654458564815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45938.654458564815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45938.654458564815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45938.654458564815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45938.654458564815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45938.654458564815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45938.654458564815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45938.654458564815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45938.654458564815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45938.654458564815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45938.654458564815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45938.654458564815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45938.654458564815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45938.654458564815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45938.654458564815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45938.654458564815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45938.654458564815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45938.654458564815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45938.654458564815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45938.654458564815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45938.654458564815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45938.654458564815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45938.654458564815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45938.654458564815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45938.654458564815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45938.654458564815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45938.654458564815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45938.654458564815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45938.654458564815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45938.654458564815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45938.654458564815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45938.654458564815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45938.654458564815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45938.654458564815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45938.654458564815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45938.654458564815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45938.654458564815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45938.654458564815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45938.654458564815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45938.654458564815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45938.654458564815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45938.654458564815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45938.654458564815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45938.654458564815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45938.654458564815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45938.654458564815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45938.654458564815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45938.654458564815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45938.654458564815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45938.654458564815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45938.654458564815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45938.654458564815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45938.654458564815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45938.654458564815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45938.654458564815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45938.654458564815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45938.654458564815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45938.654458564815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45938.654458564815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45938.654458564815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45938.654458564815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45938.654458564815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45938.654458564815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45938.654458564815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45938.654458564815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45938.654458564815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45938.654458564815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45938.654458564815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45938.654458564815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45938.654458564815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45938.654458564815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45938.654458564815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45938.654458564815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45938.654458564815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45938.654458564815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45938.654458564815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45938.654458564815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45938.654458564815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45938.654458564815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45938.654458564815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45938.654458564815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45938.654458564815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45938.654458564815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45938.654458564815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45938.654458564815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45938.654458564815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45938.654458564815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45938.654458564815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45938.654458564815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45938.654458564815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45938.654458564815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45938.654458564815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45938.654458564815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45938.654458564815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45938.654458564815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45938.654458564815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45938.654458564815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45938.654458564815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45938.654458564815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45938.654458564815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45938.654458564815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45938.654458564815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45938.654458564815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45938.654458564815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45938.654458564815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45938.654458564815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45938.654458564815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45938.654458564815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45938.654458564815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45938.654458564815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45938.654458564815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45938.654458564815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45938.654458564815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45938.654458564815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45938.654458564815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45938.654458564815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45938.654458564815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45938.654458564815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45938.654458564815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45938.654458564815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45938.654458564815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45938.654458564815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45938.654458564815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45938.654458564815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45938.654458564815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45938.654458564815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45938.654458564815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45938.654458564815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45938.654458564815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45938.654458564815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45938.654458564815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45938.654458564815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45938.654458564815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45938.654458564815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45938.654458564815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45938.654458564815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45938.654458564815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45938.654458564815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45938.654458564815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45938.654458564815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45938.654458564815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45938.654458564815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45938.654458564815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45938.654458564815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45938.654458564815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45938.654458564815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45938.654458564815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45938.654458564815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45938.654458564815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45938.654458564815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45938.654458564815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45938.654458564815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45938.654458564815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45938.654458564815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45938.654458564815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45938.654458564815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45938.654458564815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45938.654458564815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45938.654458564815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45938.654458564815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45938.654458564815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45938.654458564815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45938.654458564815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45938.654458564815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45938.654458564815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45938.654458564815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45938.654458564815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45938.654458564815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45938.654458564815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45938.654458564815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45938.654458564815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45938.654458564815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45938.654458564815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45938.654458564815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45938.654458564815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45938.654458564815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45938.654458564815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45938.654458564815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45938.654458564815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45938.654458564815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45938.654458564815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45938.654458564815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45938.654458564815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45938.654458564815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45938.654458564815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45938.654458564815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45938.654458564815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45938.654458564815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45938.654458564815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45938.654458564815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45938.654458564815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45938.654458564815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45938.654458564815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45938.654458564815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45938.654458564815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45938.654458564815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45938.654458564815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45938.654458564815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45938.654458564815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45938.654458564815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45938.654458564815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45938.654458564815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45938.654458564815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45938.654458564815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45938.654458564815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45938.654458564815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45938.654458564815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45938.654458564815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45938.654458564815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45938.654458564815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45938.654458564815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45938.654458564815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45938.654458564815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45938.654458564815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45938.654458564815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45938.654458564815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45938.654458564815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45938.654458564815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45938.654458564815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45938.654458564815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45938.654458564815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45938.654458564815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45938.654458564815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45938.654458564815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45938.654458564815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45938.654458564815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45938.654458564815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45938.654458564815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45938.654458564815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45938.654458564815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45938.654458564815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45938.654458564815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45938.654458564815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45938.654458564815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45938.654458564815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45938.654458564815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45938.654458564815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45938.654458564815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45938.654458564815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45938.654458564815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45938.654458564815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45938.654458564815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45938.654458564815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45938.654458564815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45938.654458564815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45938.654458564815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45938.654458564815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45938.654458564815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45938.654458564815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45938.654458564815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45938.654458564815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45938.654458564815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45938.654458564815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45938.654458564815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45938.654458564815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45938.654458564815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45938.654458564815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45938.654458564815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45938.654458564815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45938.654458564815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45938.654458564815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45938.654458564815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45938.654458564815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45938.654458564815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45938.654458564815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45938.654458564815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45938.654458564815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45938.654458564815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45938.654458564815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45938.654458564815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45938.654458564815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45938.654458564815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45938.654458564815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45938.654458564815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45938.654458564815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45938.654458564815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45938.654458564815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45938.654458564815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45938.654458564815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45938.654458564815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45938.654458564815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45938.654458564815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45938.654458564815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45938.654458564815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45938.654458564815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45938.654458564815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45938.654458564815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45938.654458564815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45938.654458564815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45938.654458564815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45938.654458564815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45938.654458564815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45938.654458564815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45938.654458564815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45938.654458564815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45938.654458564815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45938.654458564815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45938.654458564815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45938.654458564815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45938.654458564815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45938.654458564815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45938.654458564815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45938.654458564815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45938.654458564815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45938.654458564815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45938.654458564815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45938.654458564815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45938.654458564815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45938.654458564815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45938.654458564815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45938.654458564815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45938.654458564815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45938.654458564815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45938.654458564815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45938.654458564815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45938.654458564815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45938.654458564815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45938.654458564815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45938.654458564815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45938.654458564815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45938.654458564815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45938.654458564815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45938.654458564815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45938.654458564815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45938.654458564815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45938.654458564815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45938.654458564815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45938.654458564815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45938.654458564815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45938.654458564815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45938.654458564815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45938.654458564815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45938.654458564815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45938.654458564815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45938.654458564815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45938.654458564815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45938.654458564815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45938.654458564815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45938.654458564815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45938.654458564815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45938.654458564815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45938.654458564815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45938.654458564815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45938.654458564815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45938.654458564815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45938.654458564815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45938.654458564815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45938.654458564815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45938.654458564815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45938.654458564815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45938.654458564815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45938.654458564815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45938.654458564815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45938.654458564815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45938.654458564815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45938.654458564815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45938.654458564815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45938.654458564815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45938.654458564815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45938.654458564815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45938.654458564815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45938.654458564815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45938.654458564815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45938.654458564815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45938.654458564815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45938.654458564815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45938.654458564815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45938.654458564815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45938.654458564815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45938.654458564815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45938.654458564815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45938.654458564815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45938.654458564815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45938.654458564815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45938.654458564815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45938.654458564815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45938.654458564815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45938.654458564815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45938.654458564815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45938.654458564815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45938.654458564815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45938.654458564815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45938.654458564815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45938.654458564815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45938.654458564815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45938.654458564815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45938.654458564815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45938.654458564815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45938.654458564815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45938.654458564815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45938.654458564815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45938.654458564815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45938.654458564815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45938.654458564815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45938.654458564815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45938.654458564815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45938.654458564815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45938.654458564815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45938.654458564815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45938.654458564815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45938.654458564815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45938.654458564815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45938.654458564815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45938.654458564815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45938.654458564815</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235.17374097221909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36082</v>
      </c>
      <c r="E3" s="130" t="s">
        <v>38964</v>
      </c>
      <c r="F3" s="131">
        <v>45938.605162037034</v>
      </c>
      <c r="G3" s="132">
        <f ca="1">IFERROR(NOW()-F3,"")</f>
        <v>4.9296527780825272E-2</v>
      </c>
      <c r="H3" s="131">
        <v>45938.599409722221</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45938.654458564815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45938.654458564815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45938.654458564815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45938.654458564815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45938.654458564815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45938.654458564815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45938.654458564815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45938.654458564815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45938.654458564815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45938.654458564815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45938.654458564815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45938.654458564815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45938.654458564815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45938.654458564815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45938.654458564815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45938.654458564815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45938.654458564815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45938.654458564815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45938.654458564815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45938.654458564815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45938.654458564815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45938.654458564815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45938.654458564815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45938.654458564815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45938.654458564815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45938.654458564815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45938.654458564815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45938.654458564815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45938.654458564815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45938.654458564815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45938.654458564815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45938.654458564815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45938.654458564815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45938.654458564815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45938.654458564815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45938.654458564815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45938.654458564815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45938.654458564815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45938.654458564815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45938.654458564815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45938.654458564815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45938.654458564815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45938.654458564815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45938.654458564815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45938.654458564815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45938.654458564815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45938.654458564815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45938.654458564815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45938.654458564815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45938.654458564815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45938.654458564815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45938.654458564815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45938.654458564815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45938.654458564815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45938.654458564815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45938.654458564815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45938.654458564815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45938.654458564815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45938.654458564815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45938.654458564815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45938.654458564815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45938.654458564815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45938.654458564815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45938.654458564815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45938.654458564815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45938.654458564815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45938.654458564815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45938.654458564815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45938.654458564815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45938.654458564815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45938.654458564815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45938.654458564815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45938.654458564815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45938.654458564815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45938.654458564815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45938.654458564815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45938.654458564815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45938.654458564815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45938.654458564815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45938.654458564815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45938.654458564815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45938.654458564815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45938.654458564815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45938.654458564815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45938.654458564815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45938.654458564815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45938.654458564815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45938.654458564815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45938.654458564815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45938.654458564815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45938.654458564815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45938.654458564815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45938.654458564815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45938.654458564815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45938.654458564815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45938.654458564815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45938.654458564815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45938.654458564815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45938.654458564815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45938.654458564815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45938.654458564815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45938.654458564815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45938.654458564815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45938.654458564815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45938.654458564815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45938.654458564815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45938.654458564815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45938.654458564815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45938.654458564815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45938.654458564815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45938.654458564815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45938.654458564815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45938.654458564815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45938.654458564815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45938.654458564815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45938.654458564815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45938.654458564815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45938.654458564815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45938.654458564815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45938.654458564815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45938.654458564815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45938.654458564815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45938.654458564815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45938.654458564815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45938.654458564815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45938.654458564815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45938.654458564815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45938.654458564815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45938.654458564815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45938.654458564815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45938.654458564815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45938.654458564815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45938.654458564815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45938.654458564815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45938.654458564815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45938.654458564815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45938.654458564815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45938.654458564815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45938.654458564815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45938.654458564815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45938.654458564815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45938.654458564815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45938.654458564815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45938.654458564815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45938.654458564815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45938.654458564815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45938.654458564815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45938.654458564815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45938.654458564815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45938.654458564815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45938.654458564815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45938.654458564815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45938.654458564815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45938.654458564815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45938.654458564815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45938.654458564815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45938.654458564815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45938.654458564815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45938.654458564815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45938.654458564815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45938.654458564815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45938.654458564815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45938.654458564815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45938.654458564815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45938.654458564815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45938.654458564815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45938.654458564815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45938.654458564815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45938.654458564815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45938.654458564815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45938.654458564815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45938.654458564815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45938.654458564815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45938.654458564815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45938.654458564815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45938.654458564815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45938.654458564815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45938.654458564815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45938.654458564815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45938.654458564815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45938.654458564815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45938.654458564815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45938.654458564815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45938.654458564815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45938.654458564815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45938.654458564815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45938.654458564815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45938.654458564815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45938.654458564815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45938.654458564815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45938.654458564815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45938.654458564815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45938.654458564815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45938.654458564815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45938.654458564815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45938.654458564815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45938.654458564815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45938.654458564815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45938.654458564815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45938.654458564815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45938.654458564815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45938.654458564815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45938.654458564815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45938.654458564815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45938.654458564815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45938.654458564815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45938.654458564815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45938.654458564815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45938.654458564815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45938.654458564815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45938.654458564815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45938.654458564815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45938.654458564815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45938.654458564815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45938.654458564815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45938.654458564815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45938.654458564815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45938.654458564815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45938.654458564815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45938.654458564815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45938.654458564815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45938.654458564815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45938.654458564815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45938.654458564815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45938.654458564815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45938.654458564815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45938.654458564815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45938.654458564815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45938.654458564815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45938.654458564815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45938.654458564815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45938.654458564815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45938.654458564815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45938.654458564815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45938.654458564815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45938.654458564815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45938.654458564815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45938.654458564815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45938.654458564815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45938.654458564815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45938.654458564815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45938.654458564815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45938.654458564815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45938.654458564815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45938.654458564815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45938.654458564815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45938.654458564815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45938.654458564815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45938.654458564815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45938.654458564815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45938.654458564815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45938.654458564815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45938.654458564815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45938.654458564815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45938.654458564815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45938.654458564815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45938.654458564815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45938.654458564815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45938.654458564815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45938.654458564815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45938.654458564815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45938.654458564815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45938.654458564815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45938.654458564815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45938.654458564815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45938.654458564815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45938.654458564815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45938.654458564815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45938.654458564815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45938.654458564815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45938.654458564815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45938.654458564815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45938.654458564815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45938.654458564815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45938.654458564815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45938.654458564815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45938.654458564815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45938.654458564815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45938.654458564815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45938.654458564815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45938.654458564815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45938.654458564815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45938.654458564815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45938.654458564815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45938.654458564815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45938.654458564815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45938.654458564815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45938.654458564815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45938.654458564815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45938.654458564815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45938.654458564815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45938.654458564815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45938.654458564815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45938.654458564815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45938.654458564815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45938.654458564815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45938.654458564815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45938.654458564815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45938.654458564815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45938.654458564815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45938.654458564815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45938.654458564815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45938.654458564815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45938.654458564815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45938.654458564815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45938.654458564815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45938.654458564815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45938.654458564815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45938.654458564815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45938.654458564815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45938.654458564815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45938.654458564815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45938.654458564815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45938.654458564815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45938.654458564815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45938.654458564815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45938.654458564815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45938.654458564815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45938.654458564815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45938.654458564815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45938.654458564815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45938.654458564815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45938.654458564815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45938.654458564815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45938.654458564815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45938.654458564815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45938.654458564815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45938.654458564815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45938.654458564815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45938.654458564815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45938.654458564815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45938.654458564815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45938.654458564815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45938.654458564815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45938.654458564815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45938.654458564815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45938.654458564815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45938.654458564815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45938.654458564815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45938.654458564815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45938.654458564815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45938.654458564815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45938.654458564815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45938.654458564815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45938.654458564815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45938.654458564815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45938.654458564815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45938.654458564815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45938.654458564815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45938.654458564815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45938.654458564815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45938.654458564815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45938.654458564815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45938.654458564815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45938.654458564815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45938.654458564815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45938.654458564815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45938.654458564815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45938.654458564815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45938.654458564815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45938.654458564815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45938.654458564815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45938.654458564815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45938.654458564815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45938.654458564815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45938.654458564815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45938.654458564815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45938.654458564815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45938.654458564815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45938.654458564815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45938.654458564815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45938.654458564815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45938.654458564815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45938.654458564815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45938.654458564815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45938.654458564815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45938.654458564815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45938.654458564815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45938.654458564815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45938.654458564815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45938.654458564815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45938.654458564815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45938.654458564815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45938.654458564815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45938.654458564815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45938.654458564815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45938.654458564815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45938.654458564815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45938.654458564815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45938.654458564815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45938.654458564815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45938.654458564815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45938.654458564815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45938.654458564815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45938.654458564815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45938.654458564815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45938.654458564815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45938.654458564815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45938.654458564815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45938.654458564815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45938.654458564815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45938.654458564815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45938.654458564815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45938.654458564815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45938.654458564815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45938.654458564815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45938.654458564815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45938.654458564815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45938.654458564815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45938.654458564815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45938.654458564815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45938.654458564815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45938.654458564815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45938.654458564815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45938.654458564815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45938.654458564815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45938.654458564815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45938.654458564815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45938.654458564815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45938.654458564815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45938.654458564815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45938.654458564815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45938.654458564815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45938.654458564815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45938.654458564815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45938.654458564815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45938.654458564815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45938.654458564815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45938.654458564815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45938.654458564815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45938.654458564815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45938.654458564815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45938.654458564815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45938.654458564815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45938.654458564815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45938.654458564815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45938.654458564815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45938.654458564815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45938.654458564815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45938.654458564815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45938.654458564815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45938.654458564815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45938.654458564815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45938.654458564815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45938.654458564815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45938.654458564815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45938.654458564815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45938.654458564815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45938.654458564815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45938.654458564815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45938.654458564815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45938.654458564815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45938.654458564815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45938.654458564815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45938.654458564815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45938.654458564815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45938.654458564815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45938.654458564815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45938.654458564815</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45938.654458564815</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46.822398379626975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12.46558124999865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45938.654458564815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45938.654458564815</v>
      </c>
      <c r="H5" s="38"/>
      <c r="I5" s="37" t="str">
        <f>IFERROR(VLOOKUP(D5,DB!A:F,6,0),"")</f>
        <v/>
      </c>
      <c r="J5" s="37" t="str">
        <f>IFERROR(VLOOKUP(D5,DB!A:G,7,0),"")</f>
        <v/>
      </c>
      <c r="K5" s="37"/>
      <c r="L5" s="37" t="str">
        <f>IFERROR(VLOOKUP(D5,DB!A:I,9,0),"")</f>
        <v/>
      </c>
      <c r="M5" s="125"/>
    </row>
    <row r="6" spans="1:13" ht="15">
      <c r="A6" s="37"/>
      <c r="B6" s="37" t="str">
        <f>IFERROR(VLOOKUP(D6,DB!A:K,11,0),"")</f>
        <v>R5</v>
      </c>
      <c r="C6" s="37"/>
      <c r="D6" s="37" t="s">
        <v>30808</v>
      </c>
      <c r="E6" s="37"/>
      <c r="F6" s="38"/>
      <c r="G6" s="39">
        <f ca="1">IFERROR(NOW()-F6,"-")</f>
        <v>45938.654458564815</v>
      </c>
      <c r="H6" s="38"/>
      <c r="I6" s="37" t="str">
        <f>IFERROR(VLOOKUP(D6,DB!A:F,6,0),"")</f>
        <v>SCECO</v>
      </c>
      <c r="J6" s="37" t="str">
        <f>IFERROR(VLOOKUP(D6,DB!A:G,7,0),"")</f>
        <v>Vandalized</v>
      </c>
      <c r="K6" s="37"/>
      <c r="L6" s="37" t="str">
        <f>IFERROR(VLOOKUP(D6,DB!A:I,9,0),"")</f>
        <v>Latis</v>
      </c>
      <c r="M6" s="125"/>
    </row>
    <row r="7" spans="1:13" ht="15">
      <c r="A7" s="37"/>
      <c r="B7" s="37" t="str">
        <f>IFERROR(VLOOKUP(D7,DB!A:K,11,0),"")</f>
        <v/>
      </c>
      <c r="C7" s="37"/>
      <c r="D7" s="37"/>
      <c r="E7" s="37"/>
      <c r="F7" s="38"/>
      <c r="G7" s="39">
        <f ca="1">IFERROR(NOW()-F7,"-")</f>
        <v>45938.654458564815</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45938.654458564815</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45938.654458564815</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45938.654458564815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45938.654458564815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45938.654458564815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45938.654458564815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45938.654458564815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45938.654458564815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45938.654458564815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45938.654458564815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45938.654458564815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45938.654458564815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45938.654458564815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45938.654458564815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45938.654458564815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45938.654458564815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45938.654458564815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45938.654458564815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45938.654458564815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45938.654458564815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45938.654458564815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45938.654458564815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45938.654458564815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45938.654458564815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45938.654458564815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45938.654458564815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45938.654458564815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45938.654458564815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45938.654458564815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45938.654458564815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45938.654458564815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45938.654458564815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45938.654458564815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45938.654458564815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45938.654458564815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45938.654458564815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45938.654458564815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45938.654458564815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45938.654458564815</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45938.654458564815</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45938.654458564815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45938.654458564815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45938.654458564815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45938.654458564815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45938.654458564815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45938.654458564815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45938.654458564815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45938.654458564815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45938.654458564815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45938.654458564815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45938.654458564815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45938.654458564815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45938.654458564815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45938.654458564815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45938.654458564815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45938.654458564815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45938.654458564815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45938.654458564815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45938.654458564815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45938.654458564815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45938.654458564815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45938.654458564815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45938.654458564815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45938.654458564815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45938.654458564815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45938.654458564815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45938.654458564815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45938.654458564815</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45938.654458564815</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45938.654458564815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45938.654458564815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45938.654458564815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45938.654458564815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45938.654458564815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45938.654458564815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45938.654458564815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45938.654458564815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45938.654458564815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45938.654458564815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45938.654458564815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45938.654458564815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45938.654458564815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45938.654458564815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45938.654458564815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45938.654458564815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45938.654458564815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45938.654458564815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45938.654458564815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45938.654458564815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45938.654458564815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45938.654458564815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45938.654458564815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45938.654458564815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45938.654458564815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45938.654458564815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45938.654458564815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45938.654458564815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45938.654458564815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45938.654458564815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45938.654458564815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45938.654458564815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45938.654458564815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45938.654458564815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45938.654458564815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45938.654458564815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45938.654458564815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45938.654458564815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45938.654458564815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45938.654458564815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45938.654458564815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45938.654458564815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45938.654458564815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45938.654458564815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45938.654458564815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45938.654458564815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45938.654458564815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45938.654458564815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45938.654458564815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45938.654458564815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45938.654458564815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45938.654458564815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45938.654458564815</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45938.654458564815</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11.881611342592805</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45938.654458564815</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4.7734863425939693</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3.7122131944415742</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39068</v>
      </c>
      <c r="B6" s="150" t="str">
        <f>IFERROR(VLOOKUP(D6,DB!A:K,11,0),"")</f>
        <v>R6</v>
      </c>
      <c r="C6" s="150">
        <v>1</v>
      </c>
      <c r="D6" s="150" t="s">
        <v>33684</v>
      </c>
      <c r="E6" s="149" t="s">
        <v>39063</v>
      </c>
      <c r="F6" s="155">
        <v>45937.809027777781</v>
      </c>
      <c r="G6" s="152">
        <f ca="1">IFERROR(NOW()-F6,"-")</f>
        <v>0.84543078703427454</v>
      </c>
      <c r="H6" s="155">
        <v>45937.667847222219</v>
      </c>
      <c r="I6" s="150" t="str">
        <f>IFERROR(VLOOKUP(D6,DB!A:F,6,0),"")</f>
        <v>SCECO</v>
      </c>
      <c r="J6" s="150" t="str">
        <f>IFERROR(VLOOKUP(D6,DB!A:G,7,0),"")</f>
        <v>Weak</v>
      </c>
      <c r="K6" s="156" t="s">
        <v>39069</v>
      </c>
      <c r="L6" s="150" t="str">
        <f>IFERROR(VLOOKUP(D6,DB!A:I,9,0),"")</f>
        <v>Latis</v>
      </c>
    </row>
    <row r="7" spans="1:16383" ht="31.5" customHeight="1">
      <c r="A7" s="160" t="s">
        <v>39070</v>
      </c>
      <c r="B7" s="160" t="str">
        <f>IFERROR(VLOOKUP(D7,DB!A:K,11,0),"")</f>
        <v>R6</v>
      </c>
      <c r="C7" s="160">
        <v>3</v>
      </c>
      <c r="D7" s="160" t="s">
        <v>32951</v>
      </c>
      <c r="E7" s="160" t="s">
        <v>38964</v>
      </c>
      <c r="F7" s="160">
        <v>45938.593113425923</v>
      </c>
      <c r="G7" s="160">
        <f ca="1">IFERROR(NOW()-F7,"-")</f>
        <v>6.134513889264781E-2</v>
      </c>
      <c r="H7" s="160">
        <v>45938.565011574072</v>
      </c>
      <c r="I7" s="160" t="str">
        <f>IFERROR(VLOOKUP(D7,DB!A:F,6,0),"")</f>
        <v>SCECO</v>
      </c>
      <c r="J7" s="160" t="str">
        <f>IFERROR(VLOOKUP(D7,DB!A:G,7,0),"")</f>
        <v>Dead+No BB Design</v>
      </c>
      <c r="K7" s="160" t="s">
        <v>39071</v>
      </c>
      <c r="L7" s="160" t="str">
        <f>IFERROR(VLOOKUP(D7,DB!A:I,9,0),"")</f>
        <v>Latis</v>
      </c>
    </row>
    <row r="8" spans="1:16383" ht="31.5" customHeight="1">
      <c r="A8" s="160" t="s">
        <v>39072</v>
      </c>
      <c r="B8" s="160" t="str">
        <f>IFERROR(VLOOKUP(D8,DB!A:K,11,0),"")</f>
        <v>R6</v>
      </c>
      <c r="C8" s="160">
        <v>1</v>
      </c>
      <c r="D8" s="160" t="s">
        <v>33325</v>
      </c>
      <c r="E8" s="160" t="s">
        <v>38964</v>
      </c>
      <c r="F8" s="160">
        <v>45938.637037037035</v>
      </c>
      <c r="G8" s="160">
        <f ca="1">IFERROR(NOW()-F8,"-")</f>
        <v>1.7421527780243196E-2</v>
      </c>
      <c r="H8" s="160">
        <v>45938.631354166668</v>
      </c>
      <c r="I8" s="160" t="str">
        <f>IFERROR(VLOOKUP(D8,DB!A:F,6,0),"")</f>
        <v>Generator-SG</v>
      </c>
      <c r="J8" s="160" t="str">
        <f>IFERROR(VLOOKUP(D8,DB!A:G,7,0),"")</f>
        <v>Vandalized</v>
      </c>
      <c r="K8" s="160"/>
      <c r="L8" s="160" t="str">
        <f>IFERROR(VLOOKUP(D8,DB!A:I,9,0),"")</f>
        <v>Latis</v>
      </c>
    </row>
    <row r="9" spans="1:16383" ht="31.5" customHeight="1">
      <c r="A9" s="160"/>
      <c r="B9" s="160" t="str">
        <f>IFERROR(VLOOKUP(D9,DB!A:K,11,0),"")</f>
        <v/>
      </c>
      <c r="C9" s="160"/>
      <c r="D9" s="160"/>
      <c r="E9" s="160"/>
      <c r="F9" s="160"/>
      <c r="G9" s="160">
        <f ca="1">IFERROR(NOW()-F9,"-")</f>
        <v>45938.654458564815</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60"/>
      <c r="E10" s="160"/>
      <c r="F10" s="160"/>
      <c r="G10" s="160">
        <f ca="1">IFERROR(NOW()-F10,"-")</f>
        <v>45938.654458564815</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60"/>
      <c r="E11" s="160"/>
      <c r="F11" s="160"/>
      <c r="G11" s="160">
        <f ca="1">IFERROR(NOW()-F11,"-")</f>
        <v>45938.654458564815</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60">
        <f ca="1">IFERROR(NOW()-F12,"-")</f>
        <v>45938.654458564815</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60">
        <f ca="1">IFERROR(NOW()-F13,"-")</f>
        <v>45938.654458564815</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60">
        <f ca="1">IFERROR(NOW()-F14,"-")</f>
        <v>45938.654458564815</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60">
        <f ca="1">IFERROR(NOW()-F15,"-")</f>
        <v>45938.654458564815</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60">
        <f ca="1">IFERROR(NOW()-F16,"-")</f>
        <v>45938.654458564815</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60">
        <f ca="1">IFERROR(NOW()-F17,"-")</f>
        <v>45938.654458564815</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60">
        <f ca="1">IFERROR(NOW()-F18,"-")</f>
        <v>45938.654458564815</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60">
        <f ca="1">IFERROR(NOW()-F19,"-")</f>
        <v>45938.654458564815</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60">
        <f ca="1">IFERROR(NOW()-F20,"-")</f>
        <v>45938.654458564815</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60">
        <f ca="1">IFERROR(NOW()-F21,"-")</f>
        <v>45938.654458564815</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60">
        <f ca="1">IFERROR(NOW()-F22,"-")</f>
        <v>45938.654458564815</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60">
        <f ca="1">IFERROR(NOW()-F23,"-")</f>
        <v>45938.654458564815</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60">
        <f ca="1">IFERROR(NOW()-F24,"-")</f>
        <v>45938.654458564815</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60">
        <f ca="1">IFERROR(NOW()-F25,"-")</f>
        <v>45938.654458564815</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60">
        <f ca="1">IFERROR(NOW()-F26,"-")</f>
        <v>45938.654458564815</v>
      </c>
      <c r="H26" s="160"/>
      <c r="I26" s="160" t="str">
        <f>IFERROR(VLOOKUP(D26,DB!A:F,6,0),"")</f>
        <v/>
      </c>
      <c r="J26" s="160" t="str">
        <f>IFERROR(VLOOKUP(D26,DB!A:G,7,0),"")</f>
        <v/>
      </c>
      <c r="K26" s="160"/>
      <c r="L26" s="160" t="str">
        <f>IFERROR(VLOOKUP(D26,DB!A:I,9,0),"")</f>
        <v/>
      </c>
    </row>
    <row r="27" spans="1:12" ht="31.5" customHeight="1">
      <c r="A27" s="160"/>
      <c r="B27" s="160" t="str">
        <f>IFERROR(VLOOKUP(D27,DB!A:K,11,0),"")</f>
        <v/>
      </c>
      <c r="C27" s="160"/>
      <c r="D27" s="160"/>
      <c r="E27" s="160"/>
      <c r="F27" s="160"/>
      <c r="G27" s="160">
        <f ca="1">IFERROR(NOW()-F27,"-")</f>
        <v>45938.654458564815</v>
      </c>
      <c r="H27" s="160"/>
      <c r="I27" s="160" t="str">
        <f>IFERROR(VLOOKUP(D27,DB!A:F,6,0),"")</f>
        <v/>
      </c>
      <c r="J27" s="160" t="str">
        <f>IFERROR(VLOOKUP(D27,DB!A:G,7,0),"")</f>
        <v/>
      </c>
      <c r="K27" s="160"/>
      <c r="L27" s="160" t="str">
        <f>IFERROR(VLOOKUP(D27,DB!A:I,9,0),"")</f>
        <v/>
      </c>
    </row>
    <row r="28" spans="1:12" ht="31.5" customHeight="1">
      <c r="A28" s="160"/>
      <c r="B28" s="160" t="str">
        <f>IFERROR(VLOOKUP(D28,DB!A:K,11,0),"")</f>
        <v/>
      </c>
      <c r="C28" s="160"/>
      <c r="D28" s="160"/>
      <c r="E28" s="160"/>
      <c r="F28" s="160"/>
      <c r="G28" s="160">
        <f ca="1">IFERROR(NOW()-F28,"-")</f>
        <v>45938.654458564815</v>
      </c>
      <c r="H28" s="160"/>
      <c r="I28" s="160" t="str">
        <f>IFERROR(VLOOKUP(D28,DB!A:F,6,0),"")</f>
        <v/>
      </c>
      <c r="J28" s="160" t="str">
        <f>IFERROR(VLOOKUP(D28,DB!A:G,7,0),"")</f>
        <v/>
      </c>
      <c r="K28" s="160"/>
      <c r="L28" s="160" t="str">
        <f>IFERROR(VLOOKUP(D28,DB!A:I,9,0),"")</f>
        <v/>
      </c>
    </row>
    <row r="29" spans="1:12" ht="31.5" customHeight="1">
      <c r="A29" s="160"/>
      <c r="B29" s="160" t="str">
        <f>IFERROR(VLOOKUP(D29,DB!A:K,11,0),"")</f>
        <v/>
      </c>
      <c r="C29" s="160"/>
      <c r="D29" s="160"/>
      <c r="E29" s="160"/>
      <c r="F29" s="160"/>
      <c r="G29" s="160">
        <f ca="1">IFERROR(NOW()-F29,"-")</f>
        <v>45938.654458564815</v>
      </c>
      <c r="H29" s="160"/>
      <c r="I29" s="160" t="str">
        <f>IFERROR(VLOOKUP(D29,DB!A:F,6,0),"")</f>
        <v/>
      </c>
      <c r="J29" s="160" t="str">
        <f>IFERROR(VLOOKUP(D29,DB!A:G,7,0),"")</f>
        <v/>
      </c>
      <c r="K29" s="160"/>
      <c r="L29" s="160" t="str">
        <f>IFERROR(VLOOKUP(D29,DB!A:I,9,0),"")</f>
        <v/>
      </c>
    </row>
    <row r="30" spans="1:12" ht="31.5" customHeight="1">
      <c r="A30" s="160"/>
      <c r="B30" s="160" t="str">
        <f>IFERROR(VLOOKUP(D30,DB!A:K,11,0),"")</f>
        <v/>
      </c>
      <c r="C30" s="160"/>
      <c r="D30" s="160"/>
      <c r="E30" s="160"/>
      <c r="F30" s="160"/>
      <c r="G30" s="160">
        <f ca="1">IFERROR(NOW()-F30,"-")</f>
        <v>45938.654458564815</v>
      </c>
      <c r="H30" s="160"/>
      <c r="I30" s="160" t="str">
        <f>IFERROR(VLOOKUP(D30,DB!A:F,6,0),"")</f>
        <v/>
      </c>
      <c r="J30" s="160" t="str">
        <f>IFERROR(VLOOKUP(D30,DB!A:G,7,0),"")</f>
        <v/>
      </c>
      <c r="K30" s="160"/>
      <c r="L30" s="160" t="str">
        <f>IFERROR(VLOOKUP(D30,DB!A:I,9,0),"")</f>
        <v/>
      </c>
    </row>
    <row r="31" spans="1:12" ht="31.5" customHeight="1">
      <c r="A31" s="160"/>
      <c r="B31" s="160" t="str">
        <f>IFERROR(VLOOKUP(D31,DB!A:K,11,0),"")</f>
        <v/>
      </c>
      <c r="C31" s="160"/>
      <c r="D31" s="160"/>
      <c r="E31" s="160"/>
      <c r="F31" s="160"/>
      <c r="G31" s="160">
        <f ca="1">IFERROR(NOW()-F31,"-")</f>
        <v>45938.654458564815</v>
      </c>
      <c r="H31" s="160"/>
      <c r="I31" s="160" t="str">
        <f>IFERROR(VLOOKUP(D31,DB!A:F,6,0),"")</f>
        <v/>
      </c>
      <c r="J31" s="160" t="str">
        <f>IFERROR(VLOOKUP(D31,DB!A:G,7,0),"")</f>
        <v/>
      </c>
      <c r="K31" s="160"/>
      <c r="L31" s="160" t="str">
        <f>IFERROR(VLOOKUP(D31,DB!A:I,9,0),"")</f>
        <v/>
      </c>
    </row>
    <row r="32" spans="1:12" ht="31.5" customHeight="1">
      <c r="A32" s="160"/>
      <c r="B32" s="160" t="str">
        <f>IFERROR(VLOOKUP(D32,DB!A:K,11,0),"")</f>
        <v/>
      </c>
      <c r="C32" s="160"/>
      <c r="D32" s="160"/>
      <c r="E32" s="160"/>
      <c r="F32" s="160"/>
      <c r="G32" s="160">
        <f ca="1">IFERROR(NOW()-F32,"-")</f>
        <v>45938.654458564815</v>
      </c>
      <c r="H32" s="160"/>
      <c r="I32" s="160" t="str">
        <f>IFERROR(VLOOKUP(D32,DB!A:F,6,0),"")</f>
        <v/>
      </c>
      <c r="J32" s="160" t="str">
        <f>IFERROR(VLOOKUP(D32,DB!A:G,7,0),"")</f>
        <v/>
      </c>
      <c r="K32" s="160"/>
      <c r="L32" s="160" t="str">
        <f>IFERROR(VLOOKUP(D32,DB!A:I,9,0),"")</f>
        <v/>
      </c>
    </row>
    <row r="33" spans="1:12" ht="31.5" customHeight="1">
      <c r="A33" s="160"/>
      <c r="B33" s="160" t="str">
        <f>IFERROR(VLOOKUP(D33,DB!A:K,11,0),"")</f>
        <v/>
      </c>
      <c r="C33" s="160"/>
      <c r="D33" s="160"/>
      <c r="E33" s="160"/>
      <c r="F33" s="160"/>
      <c r="G33" s="160">
        <f ca="1">IFERROR(NOW()-F33,"-")</f>
        <v>45938.654458564815</v>
      </c>
      <c r="H33" s="160"/>
      <c r="I33" s="160" t="str">
        <f>IFERROR(VLOOKUP(D33,DB!A:F,6,0),"")</f>
        <v/>
      </c>
      <c r="J33" s="160" t="str">
        <f>IFERROR(VLOOKUP(D33,DB!A:G,7,0),"")</f>
        <v/>
      </c>
      <c r="K33" s="160"/>
      <c r="L33" s="160" t="str">
        <f>IFERROR(VLOOKUP(D33,DB!A:I,9,0),"")</f>
        <v/>
      </c>
    </row>
    <row r="34" spans="1:12" ht="31.5" customHeight="1">
      <c r="A34" s="160"/>
      <c r="B34" s="160" t="str">
        <f>IFERROR(VLOOKUP(D34,DB!A:K,11,0),"")</f>
        <v/>
      </c>
      <c r="C34" s="160"/>
      <c r="D34" s="160"/>
      <c r="E34" s="160"/>
      <c r="F34" s="160"/>
      <c r="G34" s="160">
        <f ca="1">IFERROR(NOW()-F34,"-")</f>
        <v>45938.654458564815</v>
      </c>
      <c r="H34" s="160"/>
      <c r="I34" s="160" t="str">
        <f>IFERROR(VLOOKUP(D34,DB!A:F,6,0),"")</f>
        <v/>
      </c>
      <c r="J34" s="160" t="str">
        <f>IFERROR(VLOOKUP(D34,DB!A:G,7,0),"")</f>
        <v/>
      </c>
      <c r="K34" s="160"/>
      <c r="L34" s="160" t="str">
        <f>IFERROR(VLOOKUP(D34,DB!A:I,9,0),"")</f>
        <v/>
      </c>
    </row>
    <row r="35" spans="1:12" ht="31.5" customHeight="1">
      <c r="A35" s="160"/>
      <c r="B35" s="160" t="str">
        <f>IFERROR(VLOOKUP(D35,DB!A:K,11,0),"")</f>
        <v/>
      </c>
      <c r="C35" s="160"/>
      <c r="D35" s="160"/>
      <c r="E35" s="160"/>
      <c r="F35" s="160"/>
      <c r="G35" s="160">
        <f ca="1">IFERROR(NOW()-F35,"-")</f>
        <v>45938.654458564815</v>
      </c>
      <c r="H35" s="160"/>
      <c r="I35" s="160" t="str">
        <f>IFERROR(VLOOKUP(D35,DB!A:F,6,0),"")</f>
        <v/>
      </c>
      <c r="J35" s="160" t="str">
        <f>IFERROR(VLOOKUP(D35,DB!A:G,7,0),"")</f>
        <v/>
      </c>
      <c r="K35" s="160"/>
      <c r="L35" s="160" t="str">
        <f>IFERROR(VLOOKUP(D35,DB!A:I,9,0),"")</f>
        <v/>
      </c>
    </row>
    <row r="36" spans="1:12" ht="31.5" customHeight="1">
      <c r="A36" s="161"/>
      <c r="B36" s="162" t="str">
        <f>IFERROR(VLOOKUP(D36,DB!A:K,11,0),"")</f>
        <v/>
      </c>
      <c r="C36" s="162"/>
      <c r="D36" s="162"/>
      <c r="E36" s="163"/>
      <c r="F36" s="164"/>
      <c r="G36" s="165">
        <f ca="1">IFERROR(NOW()-F36,"-")</f>
        <v>45938.654458564815</v>
      </c>
      <c r="H36" s="164"/>
      <c r="I36" s="162" t="str">
        <f>IFERROR(VLOOKUP(D36,DB!A:F,6,0),"")</f>
        <v/>
      </c>
      <c r="J36" s="162" t="str">
        <f>IFERROR(VLOOKUP(D36,DB!A:G,7,0),"")</f>
        <v/>
      </c>
      <c r="K36" s="166"/>
      <c r="L36" s="163" t="str">
        <f>IFERROR(VLOOKUP(D36,DB!A:I,9,0),"")</f>
        <v/>
      </c>
    </row>
    <row r="37" spans="1:12" ht="31.5" customHeight="1">
      <c r="A37" s="161"/>
      <c r="B37" s="162" t="str">
        <f>IFERROR(VLOOKUP(D37,DB!A:K,11,0),"")</f>
        <v/>
      </c>
      <c r="C37" s="162"/>
      <c r="D37" s="162"/>
      <c r="E37" s="163"/>
      <c r="F37" s="164"/>
      <c r="G37" s="165">
        <f ca="1">IFERROR(NOW()-F37,"-")</f>
        <v>45938.654458564815</v>
      </c>
      <c r="H37" s="164"/>
      <c r="I37" s="162" t="str">
        <f>IFERROR(VLOOKUP(D37,DB!A:F,6,0),"")</f>
        <v/>
      </c>
      <c r="J37" s="162" t="str">
        <f>IFERROR(VLOOKUP(D37,DB!A:G,7,0),"")</f>
        <v/>
      </c>
      <c r="K37" s="166"/>
      <c r="L37" s="163" t="str">
        <f>IFERROR(VLOOKUP(D37,DB!A:I,9,0),"")</f>
        <v/>
      </c>
    </row>
    <row r="38" spans="1:12" ht="31.5" customHeight="1">
      <c r="A38" s="161"/>
      <c r="B38" s="162" t="str">
        <f>IFERROR(VLOOKUP(D38,DB!A:K,11,0),"")</f>
        <v/>
      </c>
      <c r="C38" s="162"/>
      <c r="D38" s="162"/>
      <c r="E38" s="163"/>
      <c r="F38" s="164"/>
      <c r="G38" s="165">
        <f ca="1">IFERROR(NOW()-F38,"-")</f>
        <v>45938.654458564815</v>
      </c>
      <c r="H38" s="164"/>
      <c r="I38" s="162" t="str">
        <f>IFERROR(VLOOKUP(D38,DB!A:F,6,0),"")</f>
        <v/>
      </c>
      <c r="J38" s="162" t="str">
        <f>IFERROR(VLOOKUP(D38,DB!A:G,7,0),"")</f>
        <v/>
      </c>
      <c r="K38" s="166"/>
      <c r="L38" s="163" t="str">
        <f>IFERROR(VLOOKUP(D38,DB!A:I,9,0),"")</f>
        <v/>
      </c>
    </row>
    <row r="39" spans="1:12" ht="31.5" customHeight="1">
      <c r="A39" s="161"/>
      <c r="B39" s="162" t="str">
        <f>IFERROR(VLOOKUP(D39,DB!A:K,11,0),"")</f>
        <v/>
      </c>
      <c r="C39" s="162"/>
      <c r="D39" s="162"/>
      <c r="E39" s="163"/>
      <c r="F39" s="164"/>
      <c r="G39" s="165">
        <f ca="1">IFERROR(NOW()-F39,"-")</f>
        <v>45938.654458564815</v>
      </c>
      <c r="H39" s="164"/>
      <c r="I39" s="162" t="str">
        <f>IFERROR(VLOOKUP(D39,DB!A:F,6,0),"")</f>
        <v/>
      </c>
      <c r="J39" s="162" t="str">
        <f>IFERROR(VLOOKUP(D39,DB!A:G,7,0),"")</f>
        <v/>
      </c>
      <c r="K39" s="166"/>
      <c r="L39" s="163" t="str">
        <f>IFERROR(VLOOKUP(D39,DB!A:I,9,0),"")</f>
        <v/>
      </c>
    </row>
    <row r="40" spans="1:12" ht="31.5" customHeight="1">
      <c r="A40" s="161"/>
      <c r="B40" s="162" t="str">
        <f>IFERROR(VLOOKUP(D40,DB!A:K,11,0),"")</f>
        <v/>
      </c>
      <c r="C40" s="162"/>
      <c r="D40" s="162"/>
      <c r="E40" s="163"/>
      <c r="F40" s="164"/>
      <c r="G40" s="165">
        <f ca="1">IFERROR(NOW()-F40,"-")</f>
        <v>45938.654458564815</v>
      </c>
      <c r="H40" s="164"/>
      <c r="I40" s="162" t="str">
        <f>IFERROR(VLOOKUP(D40,DB!A:F,6,0),"")</f>
        <v/>
      </c>
      <c r="J40" s="162" t="str">
        <f>IFERROR(VLOOKUP(D40,DB!A:G,7,0),"")</f>
        <v/>
      </c>
      <c r="K40" s="166"/>
      <c r="L40" s="163" t="str">
        <f>IFERROR(VLOOKUP(D40,DB!A:I,9,0),"")</f>
        <v/>
      </c>
    </row>
    <row r="41" spans="1:12" ht="31.5" customHeight="1">
      <c r="A41" s="161"/>
      <c r="B41" s="162" t="str">
        <f>IFERROR(VLOOKUP(D41,DB!A:K,11,0),"")</f>
        <v/>
      </c>
      <c r="C41" s="162"/>
      <c r="D41" s="162"/>
      <c r="E41" s="163"/>
      <c r="F41" s="164"/>
      <c r="G41" s="165">
        <f ca="1">IFERROR(NOW()-F41,"-")</f>
        <v>45938.654458564815</v>
      </c>
      <c r="H41" s="164"/>
      <c r="I41" s="162" t="str">
        <f>IFERROR(VLOOKUP(D41,DB!A:F,6,0),"")</f>
        <v/>
      </c>
      <c r="J41" s="162" t="str">
        <f>IFERROR(VLOOKUP(D41,DB!A:G,7,0),"")</f>
        <v/>
      </c>
      <c r="K41" s="166"/>
      <c r="L41" s="163" t="str">
        <f>IFERROR(VLOOKUP(D41,DB!A:I,9,0),"")</f>
        <v/>
      </c>
    </row>
    <row r="42" spans="1:12" ht="31.5" customHeight="1">
      <c r="A42" s="161"/>
      <c r="B42" s="162" t="str">
        <f>IFERROR(VLOOKUP(D42,DB!A:K,11,0),"")</f>
        <v/>
      </c>
      <c r="C42" s="162"/>
      <c r="D42" s="162"/>
      <c r="E42" s="163"/>
      <c r="F42" s="164"/>
      <c r="G42" s="165">
        <f ca="1">IFERROR(NOW()-F42,"-")</f>
        <v>45938.654458564815</v>
      </c>
      <c r="H42" s="164"/>
      <c r="I42" s="162" t="str">
        <f>IFERROR(VLOOKUP(D42,DB!A:F,6,0),"")</f>
        <v/>
      </c>
      <c r="J42" s="162" t="str">
        <f>IFERROR(VLOOKUP(D42,DB!A:G,7,0),"")</f>
        <v/>
      </c>
      <c r="K42" s="166"/>
      <c r="L42" s="163" t="str">
        <f>IFERROR(VLOOKUP(D42,DB!A:I,9,0),"")</f>
        <v/>
      </c>
    </row>
    <row r="43" spans="1:12" ht="31.5" customHeight="1">
      <c r="A43" s="161"/>
      <c r="B43" s="162" t="str">
        <f>IFERROR(VLOOKUP(D43,DB!A:K,11,0),"")</f>
        <v/>
      </c>
      <c r="C43" s="162"/>
      <c r="D43" s="162"/>
      <c r="E43" s="163"/>
      <c r="F43" s="164"/>
      <c r="G43" s="165">
        <f ca="1">IFERROR(NOW()-F43,"-")</f>
        <v>45938.654458564815</v>
      </c>
      <c r="H43" s="164"/>
      <c r="I43" s="162" t="str">
        <f>IFERROR(VLOOKUP(D43,DB!A:F,6,0),"")</f>
        <v/>
      </c>
      <c r="J43" s="162" t="str">
        <f>IFERROR(VLOOKUP(D43,DB!A:G,7,0),"")</f>
        <v/>
      </c>
      <c r="K43" s="166"/>
      <c r="L43" s="163" t="str">
        <f>IFERROR(VLOOKUP(D43,DB!A:I,9,0),"")</f>
        <v/>
      </c>
    </row>
    <row r="44" spans="1:12" ht="31.5" customHeight="1">
      <c r="A44" s="161"/>
      <c r="B44" s="162" t="str">
        <f>IFERROR(VLOOKUP(D44,DB!A:K,11,0),"")</f>
        <v/>
      </c>
      <c r="C44" s="162"/>
      <c r="D44" s="162"/>
      <c r="E44" s="163"/>
      <c r="F44" s="164"/>
      <c r="G44" s="165">
        <f ca="1">IFERROR(NOW()-F44,"-")</f>
        <v>45938.654458564815</v>
      </c>
      <c r="H44" s="164"/>
      <c r="I44" s="162" t="str">
        <f>IFERROR(VLOOKUP(D44,DB!A:F,6,0),"")</f>
        <v/>
      </c>
      <c r="J44" s="162" t="str">
        <f>IFERROR(VLOOKUP(D44,DB!A:G,7,0),"")</f>
        <v/>
      </c>
      <c r="K44" s="166"/>
      <c r="L44" s="163" t="str">
        <f>IFERROR(VLOOKUP(D44,DB!A:I,9,0),"")</f>
        <v/>
      </c>
    </row>
    <row r="45" spans="1:12" ht="31.5" customHeight="1">
      <c r="A45" s="161"/>
      <c r="B45" s="162" t="str">
        <f>IFERROR(VLOOKUP(D45,DB!A:K,11,0),"")</f>
        <v/>
      </c>
      <c r="C45" s="162"/>
      <c r="D45" s="162"/>
      <c r="E45" s="163"/>
      <c r="F45" s="164"/>
      <c r="G45" s="165">
        <f ca="1">IFERROR(NOW()-F45,"-")</f>
        <v>45938.654458564815</v>
      </c>
      <c r="H45" s="164"/>
      <c r="I45" s="162" t="str">
        <f>IFERROR(VLOOKUP(D45,DB!A:F,6,0),"")</f>
        <v/>
      </c>
      <c r="J45" s="162" t="str">
        <f>IFERROR(VLOOKUP(D45,DB!A:G,7,0),"")</f>
        <v/>
      </c>
      <c r="K45" s="166"/>
      <c r="L45" s="163" t="str">
        <f>IFERROR(VLOOKUP(D45,DB!A:I,9,0),"")</f>
        <v/>
      </c>
    </row>
    <row r="46" spans="1:12" ht="31.5" customHeight="1">
      <c r="A46" s="161"/>
      <c r="B46" s="162" t="str">
        <f>IFERROR(VLOOKUP(D46,DB!A:K,11,0),"")</f>
        <v/>
      </c>
      <c r="C46" s="162"/>
      <c r="D46" s="162"/>
      <c r="E46" s="163"/>
      <c r="F46" s="164"/>
      <c r="G46" s="165">
        <f ca="1">IFERROR(NOW()-F46,"-")</f>
        <v>45938.654458564815</v>
      </c>
      <c r="H46" s="164"/>
      <c r="I46" s="162" t="str">
        <f>IFERROR(VLOOKUP(D46,DB!A:F,6,0),"")</f>
        <v/>
      </c>
      <c r="J46" s="162" t="str">
        <f>IFERROR(VLOOKUP(D46,DB!A:G,7,0),"")</f>
        <v/>
      </c>
      <c r="K46" s="166"/>
      <c r="L46" s="163" t="str">
        <f>IFERROR(VLOOKUP(D46,DB!A:I,9,0),"")</f>
        <v/>
      </c>
    </row>
    <row r="47" spans="1:12" ht="31.5" customHeight="1">
      <c r="A47" s="161"/>
      <c r="B47" s="162" t="str">
        <f>IFERROR(VLOOKUP(D47,DB!A:K,11,0),"")</f>
        <v/>
      </c>
      <c r="C47" s="162"/>
      <c r="D47" s="162"/>
      <c r="E47" s="163"/>
      <c r="F47" s="164"/>
      <c r="G47" s="165">
        <f ca="1">IFERROR(NOW()-F47,"-")</f>
        <v>45938.654458564815</v>
      </c>
      <c r="H47" s="164"/>
      <c r="I47" s="162" t="str">
        <f>IFERROR(VLOOKUP(D47,DB!A:F,6,0),"")</f>
        <v/>
      </c>
      <c r="J47" s="162" t="str">
        <f>IFERROR(VLOOKUP(D47,DB!A:G,7,0),"")</f>
        <v/>
      </c>
      <c r="K47" s="166"/>
      <c r="L47" s="163" t="str">
        <f>IFERROR(VLOOKUP(D47,DB!A:I,9,0),"")</f>
        <v/>
      </c>
    </row>
    <row r="48" spans="1:12" ht="31.5" customHeight="1">
      <c r="A48" s="161"/>
      <c r="B48" s="162" t="str">
        <f>IFERROR(VLOOKUP(D48,DB!A:K,11,0),"")</f>
        <v/>
      </c>
      <c r="C48" s="162"/>
      <c r="D48" s="162"/>
      <c r="E48" s="163"/>
      <c r="F48" s="164"/>
      <c r="G48" s="165">
        <f ca="1">IFERROR(NOW()-F48,"-")</f>
        <v>45938.654458564815</v>
      </c>
      <c r="H48" s="164"/>
      <c r="I48" s="162" t="str">
        <f>IFERROR(VLOOKUP(D48,DB!A:F,6,0),"")</f>
        <v/>
      </c>
      <c r="J48" s="162" t="str">
        <f>IFERROR(VLOOKUP(D48,DB!A:G,7,0),"")</f>
        <v/>
      </c>
      <c r="K48" s="166"/>
      <c r="L48" s="163" t="str">
        <f>IFERROR(VLOOKUP(D48,DB!A:I,9,0),"")</f>
        <v/>
      </c>
    </row>
    <row r="49" spans="1:12" ht="31.5" customHeight="1">
      <c r="A49" s="161"/>
      <c r="B49" s="162" t="str">
        <f>IFERROR(VLOOKUP(D49,DB!A:K,11,0),"")</f>
        <v/>
      </c>
      <c r="C49" s="162"/>
      <c r="D49" s="162"/>
      <c r="E49" s="163"/>
      <c r="F49" s="164"/>
      <c r="G49" s="165">
        <f ca="1">IFERROR(NOW()-F49,"-")</f>
        <v>45938.654458564815</v>
      </c>
      <c r="H49" s="164"/>
      <c r="I49" s="162" t="str">
        <f>IFERROR(VLOOKUP(D49,DB!A:F,6,0),"")</f>
        <v/>
      </c>
      <c r="J49" s="162" t="str">
        <f>IFERROR(VLOOKUP(D49,DB!A:G,7,0),"")</f>
        <v/>
      </c>
      <c r="K49" s="166"/>
      <c r="L49" s="163" t="str">
        <f>IFERROR(VLOOKUP(D49,DB!A:I,9,0),"")</f>
        <v/>
      </c>
    </row>
    <row r="50" spans="1:12" ht="31.5" customHeight="1">
      <c r="A50" s="161"/>
      <c r="B50" s="162" t="str">
        <f>IFERROR(VLOOKUP(D50,DB!A:K,11,0),"")</f>
        <v/>
      </c>
      <c r="C50" s="162"/>
      <c r="D50" s="162"/>
      <c r="E50" s="163"/>
      <c r="F50" s="164"/>
      <c r="G50" s="165">
        <f ca="1">IFERROR(NOW()-F50,"-")</f>
        <v>45938.654458564815</v>
      </c>
      <c r="H50" s="164"/>
      <c r="I50" s="162" t="str">
        <f>IFERROR(VLOOKUP(D50,DB!A:F,6,0),"")</f>
        <v/>
      </c>
      <c r="J50" s="162" t="str">
        <f>IFERROR(VLOOKUP(D50,DB!A:G,7,0),"")</f>
        <v/>
      </c>
      <c r="K50" s="166"/>
      <c r="L50" s="163" t="str">
        <f>IFERROR(VLOOKUP(D50,DB!A:I,9,0),"")</f>
        <v/>
      </c>
    </row>
    <row r="51" spans="1:12" ht="31.5" customHeight="1">
      <c r="A51" s="161"/>
      <c r="B51" s="162" t="str">
        <f>IFERROR(VLOOKUP(D51,DB!A:K,11,0),"")</f>
        <v/>
      </c>
      <c r="C51" s="162"/>
      <c r="D51" s="162"/>
      <c r="E51" s="163"/>
      <c r="F51" s="164"/>
      <c r="G51" s="165">
        <f ca="1">IFERROR(NOW()-F51,"-")</f>
        <v>45938.654458564815</v>
      </c>
      <c r="H51" s="164"/>
      <c r="I51" s="162" t="str">
        <f>IFERROR(VLOOKUP(D51,DB!A:F,6,0),"")</f>
        <v/>
      </c>
      <c r="J51" s="162" t="str">
        <f>IFERROR(VLOOKUP(D51,DB!A:G,7,0),"")</f>
        <v/>
      </c>
      <c r="K51" s="166"/>
      <c r="L51" s="163" t="str">
        <f>IFERROR(VLOOKUP(D51,DB!A:I,9,0),"")</f>
        <v/>
      </c>
    </row>
    <row r="52" spans="1:12" ht="31.5" customHeight="1">
      <c r="A52" s="161"/>
      <c r="B52" s="162" t="str">
        <f>IFERROR(VLOOKUP(D52,DB!A:K,11,0),"")</f>
        <v/>
      </c>
      <c r="C52" s="162"/>
      <c r="D52" s="162"/>
      <c r="E52" s="163"/>
      <c r="F52" s="164"/>
      <c r="G52" s="165">
        <f ca="1">IFERROR(NOW()-F52,"-")</f>
        <v>45938.654458564815</v>
      </c>
      <c r="H52" s="164"/>
      <c r="I52" s="162" t="str">
        <f>IFERROR(VLOOKUP(D52,DB!A:F,6,0),"")</f>
        <v/>
      </c>
      <c r="J52" s="162" t="str">
        <f>IFERROR(VLOOKUP(D52,DB!A:G,7,0),"")</f>
        <v/>
      </c>
      <c r="K52" s="166"/>
      <c r="L52" s="163" t="str">
        <f>IFERROR(VLOOKUP(D52,DB!A:I,9,0),"")</f>
        <v/>
      </c>
    </row>
    <row r="53" spans="1:12" ht="31.5" customHeight="1">
      <c r="A53" s="161"/>
      <c r="B53" s="162" t="str">
        <f>IFERROR(VLOOKUP(D53,DB!A:K,11,0),"")</f>
        <v/>
      </c>
      <c r="C53" s="162"/>
      <c r="D53" s="162"/>
      <c r="E53" s="163"/>
      <c r="F53" s="164"/>
      <c r="G53" s="165">
        <f ca="1">IFERROR(NOW()-F53,"-")</f>
        <v>45938.654458564815</v>
      </c>
      <c r="H53" s="164"/>
      <c r="I53" s="162" t="str">
        <f>IFERROR(VLOOKUP(D53,DB!A:F,6,0),"")</f>
        <v/>
      </c>
      <c r="J53" s="162" t="str">
        <f>IFERROR(VLOOKUP(D53,DB!A:G,7,0),"")</f>
        <v/>
      </c>
      <c r="K53" s="166"/>
      <c r="L53" s="163" t="str">
        <f>IFERROR(VLOOKUP(D53,DB!A:I,9,0),"")</f>
        <v/>
      </c>
    </row>
    <row r="54" spans="1:12" ht="31.5" customHeight="1">
      <c r="A54" s="161"/>
      <c r="B54" s="162" t="str">
        <f>IFERROR(VLOOKUP(D54,DB!A:K,11,0),"")</f>
        <v/>
      </c>
      <c r="C54" s="162"/>
      <c r="D54" s="162"/>
      <c r="E54" s="163"/>
      <c r="F54" s="164"/>
      <c r="G54" s="165">
        <f ca="1">IFERROR(NOW()-F54,"-")</f>
        <v>45938.654458564815</v>
      </c>
      <c r="H54" s="164"/>
      <c r="I54" s="162" t="str">
        <f>IFERROR(VLOOKUP(D54,DB!A:F,6,0),"")</f>
        <v/>
      </c>
      <c r="J54" s="162" t="str">
        <f>IFERROR(VLOOKUP(D54,DB!A:G,7,0),"")</f>
        <v/>
      </c>
      <c r="K54" s="166"/>
      <c r="L54" s="163" t="str">
        <f>IFERROR(VLOOKUP(D54,DB!A:I,9,0),"")</f>
        <v/>
      </c>
    </row>
    <row r="55" spans="1:12" ht="31.5" customHeight="1">
      <c r="A55" s="161"/>
      <c r="B55" s="162" t="str">
        <f>IFERROR(VLOOKUP(D55,DB!A:K,11,0),"")</f>
        <v/>
      </c>
      <c r="C55" s="162"/>
      <c r="D55" s="162"/>
      <c r="E55" s="163"/>
      <c r="F55" s="164"/>
      <c r="G55" s="165">
        <f ca="1">IFERROR(NOW()-F55,"-")</f>
        <v>45938.654458564815</v>
      </c>
      <c r="H55" s="164"/>
      <c r="I55" s="162" t="str">
        <f>IFERROR(VLOOKUP(D55,DB!A:F,6,0),"")</f>
        <v/>
      </c>
      <c r="J55" s="162" t="str">
        <f>IFERROR(VLOOKUP(D55,DB!A:G,7,0),"")</f>
        <v/>
      </c>
      <c r="K55" s="166"/>
      <c r="L55" s="163" t="str">
        <f>IFERROR(VLOOKUP(D55,DB!A:I,9,0),"")</f>
        <v/>
      </c>
    </row>
    <row r="56" spans="1:12" ht="31.5" customHeight="1">
      <c r="A56" s="161"/>
      <c r="B56" s="162" t="str">
        <f>IFERROR(VLOOKUP(D56,DB!A:K,11,0),"")</f>
        <v/>
      </c>
      <c r="C56" s="162"/>
      <c r="D56" s="162"/>
      <c r="E56" s="163"/>
      <c r="F56" s="164"/>
      <c r="G56" s="165">
        <f ca="1">IFERROR(NOW()-F56,"-")</f>
        <v>45938.654458564815</v>
      </c>
      <c r="H56" s="164"/>
      <c r="I56" s="162" t="str">
        <f>IFERROR(VLOOKUP(D56,DB!A:F,6,0),"")</f>
        <v/>
      </c>
      <c r="J56" s="162" t="str">
        <f>IFERROR(VLOOKUP(D56,DB!A:G,7,0),"")</f>
        <v/>
      </c>
      <c r="K56" s="166"/>
      <c r="L56" s="163" t="str">
        <f>IFERROR(VLOOKUP(D56,DB!A:I,9,0),"")</f>
        <v/>
      </c>
    </row>
    <row r="57" spans="1:12" ht="31.5" customHeight="1">
      <c r="A57" s="110"/>
      <c r="B57" s="109" t="str">
        <f>IFERROR(VLOOKUP(D57,DB!A:K,11,0),"")</f>
        <v/>
      </c>
      <c r="C57" s="111"/>
      <c r="D57" s="109"/>
      <c r="E57" s="112"/>
      <c r="F57" s="113"/>
      <c r="G57" s="81">
        <f ca="1">IFERROR(NOW()-F57,"-")</f>
        <v>45938.654458564815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45938.654458564815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45938.654458564815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45938.654458564815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45938.654458564815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45938.654458564815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45938.654458564815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45938.654458564815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45938.654458564815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45938.654458564815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45938.654458564815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45938.654458564815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45938.654458564815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45938.654458564815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45938.654458564815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45938.654458564815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45938.654458564815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45938.654458564815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45938.654458564815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45938.654458564815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45938.654458564815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45938.654458564815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45938.654458564815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45938.654458564815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45938.654458564815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45938.654458564815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45938.654458564815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45938.654458564815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45938.654458564815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45938.654458564815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45938.654458564815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45938.654458564815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45938.654458564815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45938.654458564815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45938.654458564815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45938.654458564815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45938.654458564815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45938.654458564815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45938.654458564815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45938.654458564815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45938.654458564815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45938.654458564815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45938.654458564815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45938.654458564815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45938.654458564815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45938.654458564815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45938.654458564815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45938.654458564815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45938.654458564815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45938.654458564815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45938.654458564815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45938.654458564815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45938.654458564815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45938.654458564815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45938.654458564815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45938.654458564815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45938.654458564815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45938.654458564815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45938.654458564815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45938.654458564815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45938.654458564815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45938.654458564815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45938.654458564815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45938.654458564815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45938.654458564815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45938.654458564815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45938.654458564815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45938.654458564815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45938.654458564815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45938.654458564815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45938.654458564815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45938.654458564815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45938.654458564815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45938.654458564815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45938.654458564815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45938.654458564815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45938.654458564815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45938.654458564815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45938.654458564815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45938.654458564815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45938.654458564815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45938.654458564815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45938.654458564815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45938.654458564815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45938.654458564815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45938.654458564815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45938.654458564815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45938.654458564815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45938.654458564815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45938.654458564815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45938.654458564815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45938.654458564815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45938.654458564815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45938.654458564815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45938.654458564815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45938.654458564815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45938.654458564815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45938.654458564815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45938.654458564815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45938.654458564815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45938.654458564815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45938.654458564815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45938.654458564815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45938.654458564815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45938.654458564815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45938.654458564815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45938.654458564815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45938.654458564815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45938.654458564815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45938.654458564815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45938.654458564815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45938.654458564815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45938.654458564815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45938.654458564815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45938.654458564815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45938.654458564815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45938.654458564815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45938.654458564815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45938.654458564815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45938.654458564815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45938.654458564815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45938.654458564815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45938.654458564815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45938.654458564815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45938.654458564815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45938.654458564815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45938.654458564815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45938.654458564815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45938.654458564815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45938.654458564815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45938.654458564815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45938.654458564815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45938.654458564815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45938.654458564815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45938.654458564815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45938.654458564815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45938.654458564815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45938.654458564815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45938.654458564815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45938.654458564815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45938.654458564815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45938.654458564815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45938.654458564815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45938.654458564815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45938.654458564815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45938.654458564815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45938.654458564815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45938.654458564815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45938.654458564815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45938.654458564815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45938.654458564815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45938.654458564815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45938.654458564815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45938.654458564815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45938.654458564815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45938.654458564815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45938.654458564815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45938.654458564815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45938.654458564815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45938.654458564815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45938.654458564815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45938.654458564815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45938.654458564815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45938.654458564815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45938.654458564815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45938.654458564815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45938.654458564815</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2025-10-08T12:43:21Z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