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43" documentId="13_ncr:1_{F6CB121F-512D-4AA6-A0C1-0FB36C537598}" xr6:coauthVersionLast="47" xr6:coauthVersionMax="47" xr10:uidLastSave="{F71FFA4C-6616-47B6-988C-7DBD4202EAD1}"/>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<sst xmlns="http://schemas.openxmlformats.org/spreadsheetml/2006/main" count="179030" uniqueCount="39107">
  <si>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</si>
  <si>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</si>
  <si>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</si>
  <si>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</si>
  <si>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</si>
  <si>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</si>
  <si>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</si>
  <si>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</si>
  <si>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</si>
  <si>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</si>
  <si>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</si>
  <si>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</si>
  <si>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</si>
  <si>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</si>
  <si>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</si>
  <si>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</si>
  <si>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</si>
  <si>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</si>
  <si>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</si>
  <si>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</si>
  <si>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</si>
  <si>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</si>
  <si>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</si>
  <si>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</si>
  <si>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</si>
  <si>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</si>
  <si>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</si>
  <si>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</si>
  <si>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</si>
  <si>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</si>
  <si>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</si>
  <si>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</si>
  <si>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</si>
  <si>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</si>
  <si>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</si>
  <si>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</si>
  <si>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</si>
  <si>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</si>
  <si>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</si>
  <si>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</si>
  <si>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</si>
  <si>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</si>
  <si>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</si>
  <si>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</si>
  <si>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</si>
  <si>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</si>
  <si>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</si>
  <si>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</si>
  <si>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</si>
  <si>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</si>
  <si>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</si>
  <si>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</si>
  <si>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</si>
  <si>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</si>
  <si>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</si>
  <si>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</si>
  <si>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</si>
  <si>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</si>
  <si>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</si>
  <si>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</si>
  <si>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</si>
  <si>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</si>
  <si>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</si>
  <si>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</si>
  <si>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</si>
  <si>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</si>
  <si>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</si>
  <si>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</si>
  <si>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</si>
  <si>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</si>
  <si>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</si>
  <si>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</si>
  <si>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</si>
  <si>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</si>
  <si>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</si>
  <si>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</si>
  <si>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</si>
  <si>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</si>
  <si>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</si>
  <si>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</si>
  <si>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</si>
  <si>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</si>
  <si>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</si>
  <si>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</si>
  <si>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</si>
  <si>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</si>
  <si>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</si>
  <si>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</si>
  <si>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</si>
  <si>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</si>
  <si>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</si>
  <si>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</si>
  <si>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</si>
  <si>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</si>
  <si>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</si>
  <si>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</si>
  <si>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</si>
  <si>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</si>
  <si>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</si>
  <si>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</si>
  <si>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</si>
  <si>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</si>
  <si>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</si>
  <si>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</si>
  <si>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</si>
  <si>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</si>
  <si>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</si>
  <si>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</si>
  <si>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</si>
  <si>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</si>
  <si>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</si>
  <si>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</si>
  <si>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</si>
  <si>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</si>
  <si>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</si>
  <si>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</si>
  <si>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</si>
  <si>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</si>
  <si>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</si>
  <si>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</si>
  <si>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</si>
  <si>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</si>
  <si>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</si>
  <si>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</si>
  <si>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</si>
  <si>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</si>
  <si>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</si>
  <si>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</si>
  <si>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</si>
  <si>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</si>
  <si>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</si>
  <si>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</si>
  <si>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</si>
  <si>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</si>
  <si>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</si>
  <si>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</si>
  <si>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</si>
  <si>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</si>
  <si>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</si>
  <si>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</si>
  <si>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</si>
  <si>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</si>
  <si>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</si>
  <si>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</si>
  <si>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</si>
  <si>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</si>
  <si>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</si>
  <si>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</si>
  <si>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</si>
  <si>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</si>
  <si>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</si>
  <si>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</si>
  <si>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</si>
  <si>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</si>
  <si>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</si>
  <si>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</si>
  <si>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</si>
  <si>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</si>
  <si>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</si>
  <si>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</si>
  <si>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</si>
  <si>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</si>
  <si>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</si>
  <si>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</si>
  <si>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</si>
  <si>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</si>
  <si>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</si>
  <si>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</si>
  <si>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</si>
  <si>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</si>
  <si>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</si>
  <si>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</si>
  <si>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</si>
  <si>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</si>
  <si>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</si>
  <si>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</si>
  <si>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</si>
  <si>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</si>
  <si>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</si>
  <si>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</si>
  <si>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</si>
  <si>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</si>
  <si>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</si>
  <si>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</si>
  <si>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</si>
  <si>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</si>
  <si>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</si>
  <si>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</si>
  <si>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</si>
  <si>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</si>
  <si>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</si>
  <si>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</si>
  <si>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</si>
  <si>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</si>
  <si>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</si>
  <si>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</si>
  <si>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</si>
  <si>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</si>
  <si>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</si>
  <si>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</si>
  <si>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</si>
  <si>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</si>
  <si>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</si>
  <si>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</si>
  <si>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</si>
  <si>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</si>
  <si>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</si>
  <si>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</si>
  <si>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</si>
  <si>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</si>
  <si>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</si>
  <si>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</si>
  <si>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</si>
  <si>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</si>
  <si>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</si>
  <si>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</si>
  <si>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</si>
  <si>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</si>
  <si>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</si>
  <si>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</si>
  <si>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</si>
  <si>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</si>
  <si>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</si>
  <si>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</si>
  <si>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</si>
  <si>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</si>
  <si>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</si>
  <si>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</si>
  <si>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</si>
  <si>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</si>
  <si>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</si>
  <si>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</si>
  <si>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</si>
  <si>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</si>
  <si>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</si>
  <si>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</si>
  <si>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</si>
  <si>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</si>
  <si>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</si>
  <si>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</si>
  <si>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</si>
  <si>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</si>
  <si>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</si>
  <si>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</si>
  <si>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</si>
  <si>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</si>
  <si>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</si>
  <si>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</si>
  <si>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</si>
  <si>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</si>
  <si>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</si>
  <si>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</si>
  <si>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</si>
  <si>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</si>
  <si>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</si>
  <si>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</si>
  <si>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</si>
  <si>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</si>
  <si>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</si>
  <si>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</si>
  <si>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</si>
  <si>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</si>
  <si>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</si>
  <si>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</si>
  <si>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</si>
  <si>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</si>
  <si>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</si>
  <si>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</si>
  <si>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</si>
  <si>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</si>
  <si>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</si>
  <si>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</si>
  <si>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</si>
  <si>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</si>
  <si>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</si>
  <si>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</si>
  <si>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</si>
  <si>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</si>
  <si>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</si>
  <si>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</si>
  <si>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</si>
  <si>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</si>
  <si>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</si>
  <si>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</si>
  <si>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</si>
  <si>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</si>
  <si>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</si>
  <si>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</si>
  <si>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</si>
  <si>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</si>
  <si>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</si>
  <si>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</si>
  <si>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</si>
  <si>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</si>
  <si>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</si>
  <si>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</si>
  <si>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</si>
  <si>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</si>
  <si>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</si>
  <si>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</si>
  <si>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</si>
  <si>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</si>
  <si>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</si>
  <si>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</si>
  <si>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</si>
  <si>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</si>
  <si>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</si>
  <si>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</si>
  <si>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</si>
  <si>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</si>
  <si>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</si>
  <si>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</si>
  <si>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</si>
  <si>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</si>
  <si>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</si>
  <si>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</si>
  <si>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</si>
  <si>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</si>
  <si>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</si>
  <si>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</si>
  <si>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</si>
  <si>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</si>
  <si>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</si>
  <si>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</si>
  <si>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</si>
  <si>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</si>
  <si>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</si>
  <si>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</si>
  <si>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</si>
  <si>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</si>
  <si>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</si>
  <si>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</si>
  <si>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</si>
  <si>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</si>
  <si>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</si>
  <si>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</si>
  <si>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</si>
  <si>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</si>
  <si>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</si>
  <si>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</si>
  <si>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</si>
  <si>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</si>
  <si>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</si>
  <si>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</si>
  <si>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</si>
  <si>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</si>
  <si>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</si>
  <si>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</si>
  <si>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</si>
  <si>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</si>
  <si>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</si>
  <si>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</si>
  <si>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</si>
  <si>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</si>
  <si>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</si>
  <si>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</si>
  <si>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</si>
  <si>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</si>
  <si>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</si>
  <si>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</si>
  <si>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</si>
  <si>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</si>
  <si>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</si>
  <si>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</si>
  <si>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</si>
  <si>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</si>
  <si>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</si>
  <si>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</si>
  <si>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</si>
  <si>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</si>
  <si>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</si>
  <si>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</si>
  <si>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</si>
  <si>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</si>
  <si>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</si>
  <si>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</si>
  <si>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</si>
  <si>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</si>
  <si>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</si>
  <si>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</si>
  <si>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</si>
  <si>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</si>
  <si>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</si>
  <si>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</si>
  <si>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</si>
  <si>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</si>
  <si>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</si>
  <si>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</si>
  <si>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</si>
  <si>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</si>
  <si>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</si>
  <si>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</si>
  <si>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</si>
  <si>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</si>
  <si>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</si>
  <si>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</si>
  <si>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</si>
  <si>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</si>
  <si>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</si>
  <si>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</si>
  <si>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</si>
  <si>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</si>
  <si>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</si>
  <si>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</si>
  <si>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</si>
  <si>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</si>
  <si>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</si>
  <si>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</si>
  <si>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</si>
  <si>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</si>
  <si>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</si>
  <si>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</si>
  <si>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</si>
  <si>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</si>
  <si>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</si>
  <si>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</si>
  <si>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</si>
  <si>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</si>
  <si>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</si>
  <si>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</si>
  <si>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</si>
  <si>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</si>
  <si>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</si>
  <si>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</si>
  <si>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</si>
  <si>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</si>
  <si>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</si>
  <si>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</si>
  <si>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</si>
  <si>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</si>
  <si>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</si>
  <si>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</si>
  <si>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</si>
  <si>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</si>
  <si>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</si>
  <si>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</si>
  <si>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</si>
  <si>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</si>
  <si>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</si>
  <si>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</si>
  <si>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</si>
  <si>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</si>
  <si>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</si>
  <si>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</si>
  <si>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</si>
  <si>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</si>
  <si>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</si>
  <si>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</si>
  <si>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</si>
  <si>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</si>
  <si>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</si>
  <si>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</si>
  <si>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</si>
  <si>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</si>
  <si>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</si>
  <si>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</si>
  <si>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</si>
  <si>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</si>
  <si>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</si>
  <si>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</si>
  <si>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</si>
  <si>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</si>
  <si>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</si>
  <si>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</si>
  <si>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</si>
  <si>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</si>
  <si>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</si>
  <si>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</si>
  <si>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</si>
  <si>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</si>
  <si>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</si>
  <si>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</si>
  <si>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</si>
  <si>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</si>
  <si>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</si>
  <si>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</si>
  <si>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</si>
  <si>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</si>
  <si>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</si>
  <si>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</si>
  <si>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</si>
  <si>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</si>
  <si>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</si>
  <si>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</si>
  <si>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</si>
  <si>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</si>
  <si>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</si>
  <si>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</si>
  <si>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</si>
  <si>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</si>
  <si>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</si>
  <si>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</si>
  <si>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</si>
  <si>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</si>
  <si>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</si>
  <si>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</si>
  <si>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</si>
  <si>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</si>
  <si>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</si>
  <si>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</si>
  <si>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</si>
  <si>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</si>
  <si>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</si>
  <si>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</si>
  <si>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</si>
  <si>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</si>
  <si>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</si>
  <si>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</si>
  <si>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</si>
  <si>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</si>
  <si>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</si>
  <si>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</si>
  <si>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</si>
  <si>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</si>
  <si>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</si>
  <si>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</si>
  <si>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</si>
  <si>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</si>
  <si>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</si>
  <si>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</si>
  <si>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</si>
  <si>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</si>
  <si>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</si>
  <si>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</si>
  <si>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</si>
  <si>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</si>
  <si>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</si>
  <si>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</si>
  <si>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</si>
  <si>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</si>
  <si>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</si>
  <si>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</si>
  <si>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</si>
  <si>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</si>
  <si>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</si>
  <si>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</si>
  <si>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</si>
  <si>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</si>
  <si>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</si>
  <si>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</si>
  <si>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</si>
  <si>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</si>
  <si>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</si>
  <si>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</si>
  <si>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</si>
  <si>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</si>
  <si>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</si>
  <si>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</si>
  <si>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</si>
  <si>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</si>
  <si>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</si>
  <si>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</si>
  <si>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</si>
  <si>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</si>
  <si>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</si>
  <si>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</si>
  <si>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</si>
  <si>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</si>
  <si>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</si>
  <si>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</si>
  <si>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</si>
  <si>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</si>
  <si>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</si>
  <si>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</si>
  <si>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</si>
  <si>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</si>
  <si>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</si>
  <si>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</si>
  <si>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</si>
  <si>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</si>
  <si>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</si>
  <si>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</si>
  <si>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</si>
  <si>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</si>
  <si>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</si>
  <si>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</si>
  <si>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</si>
  <si>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</si>
  <si>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</si>
  <si>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</si>
  <si>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</si>
  <si>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</si>
  <si>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</si>
  <si>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</si>
  <si>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</si>
  <si>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</si>
  <si>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</si>
  <si>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</si>
  <si>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</si>
  <si>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</si>
  <si>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</si>
  <si>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</si>
  <si>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</si>
  <si>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</si>
  <si>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</si>
  <si>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</si>
  <si>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</si>
  <si>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</si>
  <si>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</si>
  <si>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</si>
  <si>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</si>
  <si>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</si>
  <si>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</si>
  <si>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</si>
  <si>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</si>
  <si>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</si>
  <si>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</si>
  <si>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</si>
  <si>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</si>
  <si>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</si>
  <si>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</si>
  <si>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</si>
  <si>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</si>
  <si>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</si>
  <si>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</si>
  <si>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</si>
  <si>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</si>
  <si>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</si>
  <si>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</si>
  <si>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</si>
  <si>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</si>
  <si>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</si>
  <si>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</si>
  <si>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</si>
  <si>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</si>
  <si>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</si>
  <si>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</si>
  <si>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</si>
  <si>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</si>
  <si>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</si>
  <si>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</si>
  <si>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</si>
  <si>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</si>
  <si>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</si>
  <si>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</si>
  <si>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</si>
  <si>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</si>
  <si>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</si>
  <si>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</si>
  <si>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</si>
  <si>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</si>
  <si>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</si>
  <si>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</si>
  <si>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</si>
  <si>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</si>
  <si>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</si>
  <si>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</si>
  <si>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</si>
  <si>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</si>
  <si>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</si>
  <si>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</si>
  <si>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</si>
  <si>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</si>
  <si>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</si>
  <si>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</si>
  <si>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</si>
  <si>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</si>
  <si>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</si>
  <si>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</si>
  <si>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</si>
  <si>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</si>
  <si>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</si>
  <si>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</si>
  <si>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</si>
  <si>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</si>
  <si>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</si>
  <si>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</si>
  <si>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</si>
  <si>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</si>
  <si>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</si>
  <si>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</si>
  <si>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</si>
  <si>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</si>
  <si>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</si>
  <si>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</si>
  <si>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</si>
  <si>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</si>
  <si>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</si>
  <si>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</si>
  <si>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</si>
  <si>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</si>
  <si>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</si>
  <si>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</si>
  <si>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</si>
  <si>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</si>
  <si>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</si>
  <si>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</si>
  <si>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</si>
  <si>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</si>
  <si>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</si>
  <si>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</si>
  <si>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</si>
  <si>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</si>
  <si>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</si>
  <si>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</si>
  <si>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</si>
  <si>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</si>
  <si>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</si>
  <si>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</si>
  <si>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</si>
  <si>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</si>
  <si>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</si>
  <si>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</si>
  <si>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</si>
  <si>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</si>
  <si>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</si>
  <si>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</si>
  <si>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</si>
  <si>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</si>
  <si>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</si>
  <si>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</si>
  <si>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</si>
  <si>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</si>
  <si>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</si>
  <si>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</si>
  <si>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</si>
  <si>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</si>
  <si>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</si>
  <si>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</si>
  <si>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</si>
  <si>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</si>
  <si>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</si>
  <si>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</si>
  <si>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</si>
  <si>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</si>
  <si>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</si>
  <si>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</si>
  <si>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</si>
  <si>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</si>
  <si>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</si>
  <si>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</si>
  <si>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</si>
  <si>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</si>
  <si>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</si>
  <si>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</si>
  <si>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</si>
  <si>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</si>
  <si>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</si>
  <si>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</si>
  <si>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</si>
  <si>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</si>
  <si>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</si>
  <si>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</si>
  <si>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</si>
  <si>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</si>
  <si>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</si>
  <si>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</si>
  <si>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</si>
  <si>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</si>
  <si>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</si>
  <si>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</si>
  <si>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</si>
  <si>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</si>
  <si>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</si>
  <si>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</si>
  <si>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</si>
  <si>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</si>
  <si>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</si>
  <si>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</si>
  <si>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</si>
  <si>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</si>
  <si>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</si>
  <si>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</si>
  <si>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</si>
  <si>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</si>
  <si>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</si>
  <si>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</si>
  <si>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</si>
  <si>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</si>
  <si>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</si>
  <si>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</si>
  <si>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</si>
  <si>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</si>
  <si>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</si>
  <si>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</si>
  <si>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</si>
  <si>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</si>
  <si>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</si>
  <si>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</si>
  <si>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</si>
  <si>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</si>
  <si>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</si>
  <si>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</si>
  <si>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</si>
  <si>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</si>
  <si>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</si>
  <si>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</si>
  <si>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</si>
  <si>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</si>
  <si>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</si>
  <si>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</si>
  <si>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</si>
  <si>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</si>
  <si>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</si>
  <si>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</si>
  <si>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</si>
  <si>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</si>
  <si>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</si>
  <si>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</si>
  <si>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</si>
  <si>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</si>
  <si>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</si>
  <si>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</si>
  <si>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</si>
  <si>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</si>
  <si>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</si>
  <si>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</si>
  <si>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</si>
  <si>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</si>
  <si>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</si>
  <si>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</si>
  <si>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</si>
  <si>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</si>
  <si>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</si>
  <si>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</si>
  <si>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</si>
  <si>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</si>
  <si>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</si>
  <si>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</si>
  <si>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</si>
  <si>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</si>
  <si>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</si>
  <si>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</si>
  <si>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</si>
  <si>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</si>
  <si>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</si>
  <si>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</si>
  <si>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</si>
  <si>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</si>
  <si>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</si>
  <si>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</si>
  <si>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</si>
  <si>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</si>
  <si>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</si>
  <si>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</si>
  <si>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</si>
  <si>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</si>
  <si>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</si>
  <si>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</si>
  <si>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</si>
  <si>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</si>
  <si>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</si>
  <si>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</si>
  <si>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</si>
  <si>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</si>
  <si>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</si>
  <si>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</si>
  <si>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</si>
  <si>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</si>
  <si>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</si>
  <si>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</si>
  <si>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</si>
  <si>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</si>
  <si>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</si>
  <si>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</si>
  <si>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</si>
  <si>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</si>
  <si>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</si>
  <si>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</si>
  <si>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</si>
  <si>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</si>
  <si>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</si>
  <si>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</si>
  <si>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</si>
  <si>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</si>
  <si>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</si>
  <si>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</si>
  <si>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</si>
  <si>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</si>
  <si>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</si>
  <si>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</si>
  <si>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</si>
  <si>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</si>
  <si>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</si>
  <si>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</si>
  <si>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</si>
  <si>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</si>
  <si>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</si>
  <si>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</si>
  <si>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</si>
  <si>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</si>
  <si>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</si>
  <si>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</si>
  <si>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</si>
  <si>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</si>
  <si>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</si>
  <si>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</si>
  <si>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</si>
  <si>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</si>
  <si>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</si>
  <si>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</si>
  <si>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</si>
  <si>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</si>
  <si>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</si>
  <si>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</si>
  <si>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</si>
  <si>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</si>
  <si>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</si>
  <si>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</si>
  <si>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</si>
  <si>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</si>
  <si>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</si>
  <si>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</si>
  <si>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</si>
  <si>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</si>
  <si>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</si>
  <si>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</si>
  <si>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</si>
  <si>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</si>
  <si>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</si>
  <si>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</si>
  <si>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</si>
  <si>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</si>
  <si>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</si>
  <si>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</si>
  <si>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</si>
  <si>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</si>
  <si>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</si>
  <si>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</si>
  <si>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</si>
  <si>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</si>
  <si>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</si>
  <si>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</si>
  <si>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</si>
  <si>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</si>
  <si>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</si>
  <si>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</si>
  <si>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</si>
  <si>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</si>
  <si>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</si>
  <si>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</si>
  <si>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</si>
  <si>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</si>
  <si>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</si>
  <si>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</si>
  <si>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</si>
  <si>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</si>
  <si>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</si>
  <si>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</si>
  <si>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</si>
  <si>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</si>
  <si>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</si>
  <si>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</si>
  <si>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</si>
  <si>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</si>
  <si>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</si>
  <si>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</si>
  <si>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</si>
  <si>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</si>
  <si>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</si>
  <si>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</si>
  <si>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</si>
  <si>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</si>
  <si>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</si>
  <si>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</si>
  <si>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</si>
  <si>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</si>
  <si>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</si>
  <si>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</si>
  <si>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</si>
  <si>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</si>
  <si>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</si>
  <si>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</si>
  <si>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</si>
  <si>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</si>
  <si>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</si>
  <si>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</si>
  <si>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</si>
  <si>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</si>
  <si>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</si>
  <si>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</si>
  <si>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</si>
  <si>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</si>
  <si>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</si>
  <si>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</si>
  <si>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</si>
  <si>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</si>
  <si>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</si>
  <si>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</si>
  <si>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</si>
  <si>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</si>
  <si>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</si>
  <si>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</si>
  <si>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</si>
  <si>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</si>
  <si>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</si>
  <si>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</si>
  <si>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</si>
  <si>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</si>
  <si>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</si>
  <si>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</si>
  <si>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</si>
  <si>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</si>
  <si>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</si>
  <si>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</si>
  <si>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</si>
  <si>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</si>
  <si>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</si>
  <si>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</si>
  <si>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</si>
  <si>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</si>
  <si>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</si>
  <si>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</si>
  <si>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</si>
  <si>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</si>
  <si>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</si>
  <si>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</si>
  <si>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</si>
  <si>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</si>
  <si>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</si>
  <si>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</si>
  <si>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</si>
  <si>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</si>
  <si>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</si>
  <si>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</si>
  <si>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</si>
  <si>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</si>
  <si>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</si>
  <si>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</si>
  <si>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</si>
  <si>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</si>
  <si>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</si>
  <si>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</si>
  <si>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</si>
  <si>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</si>
  <si>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</si>
  <si>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</si>
  <si>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</si>
  <si>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</si>
  <si>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</si>
  <si>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</si>
  <si>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</si>
  <si>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</si>
  <si>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</si>
  <si>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</si>
  <si>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</si>
  <si>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</si>
  <si>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</si>
  <si>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</si>
  <si>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</si>
  <si>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</si>
  <si>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</si>
  <si>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</si>
  <si>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</si>
  <si>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</si>
  <si>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</si>
  <si>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</si>
  <si>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</si>
  <si>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</si>
  <si>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</si>
  <si>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</si>
  <si>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</si>
  <si>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</si>
  <si>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</si>
  <si>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</si>
  <si>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</si>
  <si>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</si>
  <si>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</si>
  <si>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</si>
  <si>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</si>
  <si>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</si>
  <si>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</si>
  <si>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</si>
  <si>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</si>
  <si>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</si>
  <si>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</si>
  <si>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</si>
  <si>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</si>
  <si>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</si>
  <si>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</si>
  <si>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</si>
  <si>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</si>
  <si>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</si>
  <si>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</si>
  <si>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</si>
  <si>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</si>
  <si>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</si>
  <si>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</si>
  <si>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</si>
  <si>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</si>
  <si>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</si>
  <si>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</si>
  <si>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</si>
  <si>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</si>
  <si>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</si>
  <si>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</si>
  <si>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</si>
  <si>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</si>
  <si>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</si>
  <si>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</si>
  <si>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</si>
  <si>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</si>
  <si>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</si>
  <si>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</si>
  <si>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</si>
  <si>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</si>
  <si>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</si>
  <si>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</si>
  <si>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</si>
  <si>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</si>
  <si>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</si>
  <si>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</si>
  <si>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</si>
  <si>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</si>
  <si>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</si>
  <si>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</si>
  <si>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</si>
  <si>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</si>
  <si>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</si>
  <si>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</si>
  <si>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</si>
  <si>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</si>
  <si>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</si>
  <si>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</si>
  <si>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</si>
  <si>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</si>
  <si>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</si>
  <si>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</si>
  <si>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</si>
  <si>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</si>
  <si>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</si>
  <si>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</si>
  <si>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</si>
  <si>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</si>
  <si>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</si>
  <si>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</si>
  <si>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</si>
  <si>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</si>
  <si>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</si>
  <si>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</si>
  <si>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</si>
  <si>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</si>
  <si>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</si>
  <si>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</si>
  <si>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</si>
  <si>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</si>
  <si>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</si>
  <si>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</si>
  <si>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</si>
  <si>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</si>
  <si>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</si>
  <si>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</si>
  <si>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</si>
  <si>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</si>
  <si>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</si>
  <si>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</si>
  <si>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</si>
  <si>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</si>
  <si>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</si>
  <si>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</si>
  <si>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</si>
  <si>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</si>
  <si>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</si>
  <si>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</si>
  <si>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</si>
  <si>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</si>
  <si>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</si>
  <si>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</si>
  <si>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</si>
  <si>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</si>
  <si>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</si>
  <si>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</si>
  <si>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</si>
  <si>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</si>
  <si>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</si>
  <si>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</si>
  <si>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</si>
  <si>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</si>
  <si>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</si>
  <si>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</si>
  <si>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</si>
  <si>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</si>
  <si>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</si>
  <si>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</si>
  <si>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</si>
  <si>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</si>
  <si>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</si>
  <si>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</si>
  <si>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</si>
  <si>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</si>
  <si>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</si>
  <si>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</si>
  <si>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</si>
  <si>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</si>
  <si>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</si>
  <si>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</si>
  <si>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</si>
  <si>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</si>
  <si>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</si>
  <si>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</si>
  <si>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</si>
  <si>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</si>
  <si>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</si>
  <si>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</si>
  <si>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</si>
  <si>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</si>
  <si>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</si>
  <si>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</si>
  <si>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</si>
  <si>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</si>
  <si>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</si>
  <si>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</si>
  <si>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</si>
  <si>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</si>
  <si>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</si>
  <si>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</si>
  <si>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</si>
  <si>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</si>
  <si>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</si>
  <si>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</si>
  <si>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</si>
  <si>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</si>
  <si>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</si>
  <si>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</si>
  <si>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</si>
  <si>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</si>
  <si>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</si>
  <si>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</si>
  <si>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</si>
  <si>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</si>
  <si>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</si>
  <si>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</si>
  <si>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</si>
  <si>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</si>
  <si>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</si>
  <si>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</si>
  <si>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</si>
  <si>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</si>
  <si>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</si>
  <si>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</si>
  <si>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</si>
  <si>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</si>
  <si>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</si>
  <si>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</si>
  <si>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</si>
  <si>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</si>
  <si>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</si>
  <si>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</si>
  <si>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</si>
  <si>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</si>
  <si>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</si>
  <si>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</si>
  <si>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</si>
  <si>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</si>
  <si>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</si>
  <si>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</si>
  <si>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</si>
  <si>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</si>
  <si>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</si>
  <si>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</si>
  <si>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</si>
  <si>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</si>
  <si>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</si>
  <si>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</si>
  <si>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</si>
  <si>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</si>
  <si>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</si>
  <si>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</si>
  <si>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</si>
  <si>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</si>
  <si>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</si>
  <si>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</si>
  <si>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</si>
  <si>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</si>
  <si>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</si>
  <si>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</si>
  <si>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</si>
  <si>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</si>
  <si>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</si>
  <si>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</si>
  <si>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</si>
  <si>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</si>
  <si>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</si>
  <si>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</si>
  <si>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</si>
  <si>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</si>
  <si>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</si>
  <si>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</si>
  <si>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</si>
  <si>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</si>
  <si>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</si>
  <si>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</si>
  <si>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</si>
  <si>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</si>
  <si>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</si>
  <si>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</si>
  <si>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</si>
  <si>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</si>
  <si>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</si>
  <si>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</si>
  <si>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</si>
  <si>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</si>
  <si>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</si>
  <si>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</si>
  <si>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</si>
  <si>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</si>
  <si>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</si>
  <si>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</si>
  <si>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</si>
  <si>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</si>
  <si>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</si>
  <si>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</si>
  <si>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</si>
  <si>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</si>
  <si>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</si>
  <si>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</si>
  <si>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</si>
  <si>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</si>
  <si>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</si>
  <si>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</si>
  <si>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</si>
  <si>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</si>
  <si>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</si>
  <si>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</si>
  <si>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</si>
  <si>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</si>
  <si>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</si>
  <si>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</si>
  <si>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</si>
  <si>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</si>
  <si>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</si>
  <si>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</si>
  <si>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</si>
  <si>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</si>
  <si>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</si>
  <si>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</si>
  <si>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</si>
  <si>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</si>
  <si>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</si>
  <si>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</si>
  <si>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</si>
  <si>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</si>
  <si>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</si>
  <si>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</si>
  <si>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</si>
  <si>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</si>
  <si>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</si>
  <si>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</si>
  <si>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</si>
  <si>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</si>
  <si>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</si>
  <si>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</si>
  <si>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</si>
  <si>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</si>
  <si>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</si>
  <si>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</si>
  <si>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</si>
  <si>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</si>
  <si>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</si>
  <si>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</si>
  <si>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</si>
  <si>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</si>
  <si>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</si>
  <si>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</si>
  <si>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</si>
  <si>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</si>
  <si>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</si>
  <si>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</si>
  <si>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</si>
  <si>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</si>
  <si>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</si>
  <si>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</si>
  <si>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</si>
  <si>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</si>
  <si>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</si>
  <si>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</si>
  <si>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</si>
  <si>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</si>
  <si>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</si>
  <si>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</si>
  <si>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</si>
  <si>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</si>
  <si>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</si>
  <si>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</si>
  <si>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</si>
  <si>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</si>
  <si>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</si>
  <si>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</si>
  <si>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</si>
  <si>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</si>
  <si>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</si>
  <si>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</si>
  <si>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</si>
  <si>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</si>
  <si>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</si>
  <si>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</si>
  <si>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</si>
  <si>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</si>
  <si>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</si>
  <si>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</si>
  <si>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</si>
  <si>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</si>
  <si>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</si>
  <si>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</si>
  <si>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</si>
  <si>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</si>
  <si>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</si>
  <si>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</si>
  <si>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</si>
  <si>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</si>
  <si>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</si>
  <si>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</si>
  <si>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</si>
  <si>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</si>
  <si>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</si>
  <si>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</si>
  <si>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</si>
  <si>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</si>
  <si>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</si>
  <si>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</si>
  <si>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</si>
  <si>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</si>
  <si>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</si>
  <si>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</si>
  <si>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</si>
  <si>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</si>
  <si>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</si>
  <si>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</si>
  <si>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</si>
  <si>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</si>
  <si>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</si>
  <si>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</si>
  <si>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</si>
  <si>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</si>
  <si>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</si>
  <si>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</si>
  <si>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</si>
  <si>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</si>
  <si>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</si>
  <si>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</si>
  <si>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</si>
  <si>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</si>
  <si>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</si>
  <si>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</si>
  <si>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</si>
  <si>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</si>
  <si>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</si>
  <si>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</si>
  <si>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</si>
  <si>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</si>
  <si>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</si>
  <si>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</si>
  <si>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</si>
  <si>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</si>
  <si>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</si>
  <si>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</si>
  <si>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</si>
  <si>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</si>
  <si>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</si>
  <si>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</si>
  <si>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</si>
  <si>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</si>
  <si>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</si>
  <si>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</si>
  <si>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</si>
  <si>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</si>
  <si>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</si>
  <si>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</si>
  <si>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</si>
  <si>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</si>
  <si>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</si>
  <si>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</si>
  <si>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</si>
  <si>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</si>
  <si>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</si>
  <si>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</si>
  <si>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</si>
  <si>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</si>
  <si>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</si>
  <si>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</si>
  <si>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</si>
  <si>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</si>
  <si>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</si>
  <si>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</si>
  <si>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</si>
  <si>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</si>
  <si>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</si>
  <si>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</si>
  <si>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</si>
  <si>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</si>
  <si>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</si>
  <si>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</si>
  <si>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</si>
  <si>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</si>
  <si>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</si>
  <si>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</si>
  <si>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</si>
  <si>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</si>
  <si>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</si>
  <si>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</si>
  <si>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</si>
  <si>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</si>
  <si>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</si>
  <si>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</si>
  <si>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</si>
  <si>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</si>
  <si>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</si>
  <si>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</si>
  <si>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</si>
  <si>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</si>
  <si>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</si>
  <si>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</si>
  <si>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</si>
  <si>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</si>
  <si>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</si>
  <si>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</si>
  <si>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</si>
  <si>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</si>
  <si>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</si>
  <si>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</si>
  <si>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</si>
  <si>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</si>
  <si>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</si>
  <si>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</si>
  <si>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</si>
  <si>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</si>
  <si>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</si>
  <si>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</si>
  <si>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</si>
  <si>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</si>
  <si>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</si>
  <si>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</si>
  <si>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</si>
  <si>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</si>
  <si>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</si>
  <si>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</si>
  <si>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</si>
  <si>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</si>
  <si>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</si>
  <si>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</si>
  <si>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</si>
  <si>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</si>
  <si>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</si>
  <si>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</si>
  <si>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</si>
  <si>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</si>
  <si>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</si>
  <si>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</si>
  <si>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</si>
  <si>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</si>
  <si>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</si>
  <si>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</si>
  <si>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</si>
  <si>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</si>
  <si>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</si>
  <si>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</si>
  <si>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</si>
  <si>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</si>
  <si>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</si>
  <si>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</si>
  <si>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</si>
  <si>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</si>
  <si>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</si>
  <si>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</si>
  <si>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</si>
  <si>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</si>
  <si>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</si>
  <si>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</si>
  <si>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</si>
  <si>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</si>
  <si>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</si>
  <si>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</si>
  <si>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</si>
  <si>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</si>
  <si>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</si>
  <si>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</si>
  <si>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</si>
  <si>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</si>
  <si>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</si>
  <si>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</si>
  <si>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</si>
  <si>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</si>
  <si>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</si>
  <si>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</si>
  <si>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</si>
  <si>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</si>
  <si>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</si>
  <si>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</si>
  <si>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</si>
  <si>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</si>
  <si>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</si>
  <si>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</si>
  <si>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</si>
  <si>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</si>
  <si>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</si>
  <si>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</si>
  <si>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</si>
  <si>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</si>
  <si>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</si>
  <si>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</si>
  <si>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</si>
  <si>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</si>
  <si>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</si>
  <si>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</si>
  <si>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</si>
  <si>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</si>
  <si>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</si>
  <si>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</si>
  <si>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</si>
  <si>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</si>
  <si>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</si>
  <si>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</si>
  <si>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</si>
  <si>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</si>
  <si>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</si>
  <si>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</si>
  <si>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</si>
  <si>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</si>
  <si>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</si>
  <si>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</si>
  <si>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</si>
  <si>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</si>
  <si>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</si>
  <si>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</si>
  <si>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</si>
  <si>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</si>
  <si>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</si>
  <si>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</si>
  <si>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</si>
  <si>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</si>
  <si>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</si>
  <si>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</si>
  <si>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</si>
  <si>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</si>
  <si>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</si>
  <si>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</si>
  <si>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</si>
  <si>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</si>
  <si>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</si>
  <si>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</si>
  <si>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</si>
  <si>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</si>
  <si>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</si>
  <si>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</si>
  <si>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</si>
  <si>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</si>
  <si>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</si>
  <si>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</si>
  <si>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</si>
  <si>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</si>
  <si>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</si>
  <si>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</si>
  <si>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</si>
  <si>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</si>
  <si>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</si>
  <si>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</si>
  <si>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</si>
  <si>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</si>
  <si>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</si>
  <si>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</si>
  <si>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</si>
  <si>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</si>
  <si>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</si>
  <si>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</si>
  <si>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</si>
  <si>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</si>
  <si>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</si>
  <si>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</si>
  <si>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</si>
  <si>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</si>
  <si>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</si>
  <si>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</si>
  <si>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</si>
  <si>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</si>
  <si>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</si>
  <si>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</si>
  <si>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</si>
  <si>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</si>
  <si>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</si>
  <si>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</si>
  <si>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</si>
  <si>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</si>
  <si>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</si>
  <si>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</si>
  <si>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</si>
  <si>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</si>
  <si>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</si>
  <si>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</si>
  <si>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</si>
  <si>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</si>
  <si>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</si>
  <si>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</si>
  <si>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</si>
  <si>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</si>
  <si>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</si>
  <si>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</si>
  <si>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</si>
  <si>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</si>
  <si>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</si>
  <si>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</si>
  <si>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</si>
  <si>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</si>
  <si>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</si>
  <si>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</si>
  <si>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</si>
  <si>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</si>
  <si>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</si>
  <si>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</si>
  <si>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</si>
  <si>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</si>
  <si>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</si>
  <si>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</si>
  <si>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</si>
  <si>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</si>
  <si>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</si>
  <si>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</si>
  <si>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</si>
  <si>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</si>
  <si>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</si>
  <si>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</si>
  <si>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</si>
  <si>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</si>
  <si>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</si>
  <si>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</si>
  <si>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</si>
  <si>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</si>
  <si>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</si>
  <si>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</si>
  <si>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</si>
  <si>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</si>
  <si>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</si>
  <si>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</si>
  <si>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</si>
  <si>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</si>
  <si>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</si>
  <si>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</si>
  <si>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</si>
  <si>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</si>
  <si>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</si>
  <si>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</si>
  <si>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</si>
  <si>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</si>
  <si>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</si>
  <si>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</si>
  <si>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</si>
  <si>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</si>
  <si>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</si>
  <si>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</si>
  <si>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</si>
  <si>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</si>
  <si>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</si>
  <si>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</si>
  <si>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</si>
  <si>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</si>
  <si>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</si>
  <si>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</si>
  <si>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</si>
  <si>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</si>
  <si>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</si>
  <si>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</si>
  <si>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</si>
  <si>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</si>
  <si>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</si>
  <si>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</si>
  <si>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</si>
  <si>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</si>
  <si>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</si>
  <si>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</si>
  <si>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</si>
  <si>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</si>
  <si>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</si>
  <si>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</si>
  <si>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</si>
  <si>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</si>
  <si>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</si>
  <si>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</si>
  <si>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</si>
  <si>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</si>
  <si>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</si>
  <si>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</si>
  <si>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</si>
  <si>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</si>
  <si>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</si>
  <si>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</si>
  <si>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</si>
  <si>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</si>
  <si>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</si>
  <si>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</si>
  <si>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</si>
  <si>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</si>
  <si>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</si>
  <si>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</si>
  <si>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</si>
  <si>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</si>
  <si>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</si>
  <si>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</si>
  <si>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</si>
  <si>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</si>
  <si>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</si>
  <si>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</si>
  <si>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</si>
  <si>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</si>
  <si>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</si>
  <si>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</si>
  <si>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</si>
  <si>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</si>
  <si>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</si>
  <si>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</si>
  <si>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</si>
  <si>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</si>
  <si>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</si>
  <si>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</si>
  <si>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</si>
  <si>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</si>
  <si>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</si>
  <si>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</si>
  <si>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</si>
  <si>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</si>
  <si>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</si>
  <si>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</si>
  <si>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</si>
  <si>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</si>
  <si>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</si>
  <si>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</si>
  <si>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</si>
  <si>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</si>
  <si>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</si>
  <si>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</si>
  <si>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</si>
  <si>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</si>
  <si>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</si>
  <si>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</si>
  <si>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</si>
  <si>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</si>
  <si>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</si>
  <si>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</si>
  <si>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</si>
  <si>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</si>
  <si>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</si>
  <si>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</si>
  <si>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</si>
  <si>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</si>
  <si>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</si>
  <si>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</si>
  <si>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</si>
  <si>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</si>
  <si>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</si>
  <si>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</si>
  <si>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</si>
  <si>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</si>
  <si>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</si>
  <si>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</si>
  <si>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</si>
  <si>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</si>
  <si>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</si>
  <si>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</si>
  <si>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</si>
  <si>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</si>
  <si>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</si>
  <si>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</si>
  <si>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</si>
  <si>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</si>
  <si>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</si>
  <si>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</si>
  <si>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</si>
  <si>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</si>
  <si>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</si>
  <si>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</si>
  <si>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</si>
  <si>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</si>
  <si>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</si>
  <si>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</si>
  <si>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</si>
  <si>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</si>
  <si>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</si>
  <si>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</si>
  <si>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</si>
  <si>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</si>
  <si>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</si>
  <si>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</si>
  <si>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</si>
  <si>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</si>
  <si>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</si>
  <si>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</si>
  <si>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</si>
  <si>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</si>
  <si>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</si>
  <si>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</si>
  <si>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</si>
  <si>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</si>
  <si>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</si>
  <si>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</si>
  <si>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</si>
  <si>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</si>
  <si>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</si>
  <si>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</si>
  <si>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</si>
  <si>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</si>
  <si>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</si>
  <si>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</si>
  <si>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</si>
  <si>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</si>
  <si>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</si>
  <si>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</si>
  <si>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</si>
  <si>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</si>
  <si>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</si>
  <si>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</si>
  <si>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</si>
  <si>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</si>
  <si>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</si>
  <si>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</si>
  <si>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</si>
  <si>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</si>
  <si>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</si>
  <si>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</si>
  <si>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</si>
  <si>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</si>
  <si>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</si>
  <si>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</si>
  <si>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</si>
  <si>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</si>
  <si>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</si>
  <si>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</si>
  <si>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</si>
  <si>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</si>
  <si>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</si>
  <si>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</si>
  <si>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</si>
  <si>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</si>
  <si>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</si>
  <si>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</si>
  <si>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</si>
  <si>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</si>
  <si>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</si>
  <si>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</si>
  <si>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</si>
  <si>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</si>
  <si>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</si>
  <si>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</si>
  <si>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</si>
  <si>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</si>
  <si>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</si>
  <si>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</si>
  <si>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</si>
  <si>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</si>
  <si>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</si>
  <si>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</si>
  <si>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</si>
  <si>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</si>
  <si>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</si>
  <si>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</si>
  <si>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</si>
  <si>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</si>
  <si>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</si>
  <si>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</si>
  <si>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</si>
  <si>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</si>
  <si>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</si>
  <si>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</si>
  <si>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</si>
  <si>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</si>
  <si>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</si>
  <si>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</si>
  <si>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</si>
  <si>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</si>
  <si>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</si>
  <si>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</si>
  <si>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</si>
  <si>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</si>
  <si>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</si>
  <si>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</si>
  <si>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</si>
  <si>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</si>
  <si>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</si>
  <si>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</si>
  <si>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</si>
  <si>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</si>
  <si>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</si>
  <si>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</si>
  <si>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</si>
  <si>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</si>
  <si>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</si>
  <si>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</si>
  <si>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</si>
  <si>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</si>
  <si>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</si>
  <si>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</si>
  <si>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</si>
  <si>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</si>
  <si>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</si>
  <si>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</si>
  <si>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</si>
  <si>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</si>
  <si>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</si>
  <si>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</si>
  <si>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</si>
  <si>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</si>
  <si>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</si>
  <si>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</si>
  <si>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</si>
  <si>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</si>
  <si>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</si>
  <si>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</si>
  <si>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</si>
  <si>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</si>
  <si>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</si>
  <si>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</si>
  <si>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</si>
  <si>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</si>
  <si>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</si>
  <si>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</si>
  <si>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</si>
  <si>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</si>
  <si>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</si>
  <si>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</si>
  <si>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</si>
  <si>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</si>
  <si>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</si>
  <si>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</si>
  <si>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</si>
  <si>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</si>
  <si>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</si>
  <si>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</si>
  <si>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</si>
  <si>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</si>
  <si>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</si>
  <si>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</si>
  <si>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</si>
  <si>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</si>
  <si>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</si>
  <si>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</si>
  <si>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</si>
  <si>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</si>
  <si>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</si>
  <si>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</si>
  <si>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</si>
  <si>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</si>
  <si>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</si>
  <si>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</si>
  <si>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</si>
  <si>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</si>
  <si>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</si>
  <si>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</si>
  <si>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</si>
  <si>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</si>
  <si>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</si>
  <si>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</si>
  <si>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</si>
  <si>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</si>
  <si>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</si>
  <si>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</si>
  <si>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</si>
  <si>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</si>
  <si>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</si>
  <si>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</si>
  <si>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</si>
  <si>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</si>
  <si>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</si>
  <si>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</si>
  <si>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</si>
  <si>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</si>
  <si>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</si>
  <si>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</si>
  <si>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</si>
  <si>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</si>
  <si>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</si>
  <si>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</si>
  <si>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</si>
  <si>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</si>
  <si>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</si>
  <si>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</si>
  <si>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</si>
  <si>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</si>
  <si>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</si>
  <si>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</si>
  <si>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</si>
  <si>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</si>
  <si>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</si>
  <si>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</si>
  <si>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</si>
  <si>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</si>
  <si>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</si>
  <si>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</si>
  <si>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</si>
  <si>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</si>
  <si>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</si>
  <si>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</si>
  <si>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</si>
  <si>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</si>
  <si>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</si>
  <si>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</si>
  <si>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</si>
  <si>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</si>
  <si>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</si>
  <si>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</si>
  <si>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</si>
  <si>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</si>
  <si>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</si>
  <si>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</si>
  <si>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</si>
  <si>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</si>
  <si>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</si>
  <si>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</si>
  <si>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</si>
  <si>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</si>
  <si>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</si>
  <si>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</si>
  <si>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</si>
  <si>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</si>
  <si>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</si>
  <si>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</si>
  <si>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</si>
  <si>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</si>
  <si>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</si>
  <si>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</si>
  <si>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</si>
  <si>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</si>
  <si>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</si>
  <si>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</si>
  <si>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</si>
  <si>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</si>
  <si>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</si>
  <si>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</si>
  <si>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</si>
  <si>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</si>
  <si>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</si>
  <si>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</si>
  <si>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</si>
  <si>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</si>
  <si>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</si>
  <si>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</si>
  <si>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</si>
  <si>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</si>
  <si>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</si>
  <si>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</si>
  <si>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</si>
  <si>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</si>
  <si>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</si>
  <si>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</si>
  <si>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</si>
  <si>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</si>
  <si>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</si>
  <si>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</si>
  <si>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</si>
  <si>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</si>
  <si>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</si>
  <si>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</si>
  <si>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</si>
  <si>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</si>
  <si>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</si>
  <si>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</si>
  <si>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</si>
  <si>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</si>
  <si>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</si>
  <si>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</si>
  <si>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</si>
  <si>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</si>
  <si>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</si>
  <si>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</si>
  <si>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</si>
  <si>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</si>
  <si>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</si>
  <si>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</si>
  <si>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</si>
  <si>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</si>
  <si>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</si>
  <si>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</si>
  <si>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</si>
  <si>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</si>
  <si>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</si>
  <si>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</si>
  <si>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</si>
  <si>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</si>
  <si>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</si>
  <si>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</si>
  <si>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</si>
  <si>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</si>
  <si>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</si>
  <si>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</si>
  <si>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</si>
  <si>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</si>
  <si>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</si>
  <si>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</si>
  <si>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</si>
  <si>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</si>
  <si>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</si>
  <si>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</si>
  <si>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</si>
  <si>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</si>
  <si>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</si>
  <si>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</si>
  <si>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</si>
  <si>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</si>
  <si>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</si>
  <si>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</si>
  <si>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</si>
  <si>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</si>
  <si>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</si>
  <si>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</si>
  <si>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</si>
  <si>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</si>
  <si>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</si>
  <si>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</si>
  <si>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</si>
  <si>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</si>
  <si>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</si>
  <si>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</si>
  <si>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</si>
  <si>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</si>
  <si>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</si>
  <si>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</si>
  <si>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</si>
  <si>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</si>
  <si>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</si>
  <si>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</si>
  <si>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</si>
  <si>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</si>
  <si>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</si>
  <si>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</si>
  <si>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</si>
  <si>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</si>
  <si>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</si>
  <si>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</si>
  <si>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</si>
  <si>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</si>
  <si>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</si>
  <si>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</si>
  <si>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</si>
  <si>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</si>
  <si>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</si>
  <si>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</si>
  <si>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</si>
  <si>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</si>
  <si>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</si>
  <si>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</si>
  <si>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</si>
  <si>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</si>
  <si>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</si>
  <si>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</si>
  <si>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</si>
  <si>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</si>
  <si>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</si>
  <si>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</si>
  <si>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</si>
  <si>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</si>
  <si>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</si>
  <si>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</si>
  <si>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</si>
  <si>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</si>
  <si>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</si>
  <si>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</si>
  <si>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</si>
  <si>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</si>
  <si>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</si>
  <si>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</si>
  <si>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</si>
  <si>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</si>
  <si>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</si>
  <si>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</si>
  <si>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</si>
  <si>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</si>
  <si>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</si>
  <si>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</si>
  <si>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</si>
  <si>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</si>
  <si>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</si>
  <si>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</si>
  <si>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</si>
  <si>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</si>
  <si>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</si>
  <si>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</si>
  <si>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</si>
  <si>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</si>
  <si>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</si>
  <si>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</si>
  <si>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</si>
  <si>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</si>
  <si>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</si>
  <si>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</si>
  <si>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</si>
  <si>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</si>
  <si>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</si>
  <si>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</si>
  <si>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</si>
  <si>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</si>
  <si>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</si>
  <si>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</si>
  <si>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</si>
  <si>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</si>
  <si>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</si>
  <si>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</si>
  <si>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</si>
  <si>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</si>
  <si>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</si>
  <si>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</si>
  <si>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</si>
  <si>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</si>
  <si>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</si>
  <si>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</si>
  <si>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</si>
  <si>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</si>
  <si>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</si>
  <si>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</si>
  <si>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</si>
  <si>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</si>
  <si>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</si>
  <si>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</si>
  <si>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</si>
  <si>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</si>
  <si>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</si>
  <si>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</si>
  <si>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</si>
  <si>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</si>
  <si>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</si>
  <si>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</si>
  <si>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</si>
  <si>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</si>
  <si>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</si>
  <si>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</si>
  <si>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</si>
  <si>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</si>
  <si>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</si>
  <si>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</si>
  <si>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</si>
  <si>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</si>
  <si>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</si>
  <si>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</si>
  <si>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</si>
  <si>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</si>
  <si>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</si>
  <si>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</si>
  <si>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</si>
  <si>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</si>
  <si>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</si>
  <si>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</si>
  <si>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</si>
  <si>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</si>
  <si>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</si>
  <si>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</si>
  <si>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</si>
  <si>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</si>
  <si>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</si>
  <si>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</si>
  <si>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</si>
  <si>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</si>
  <si>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</si>
  <si>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</si>
  <si>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</si>
  <si>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</si>
  <si>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</si>
  <si>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</si>
  <si>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</si>
  <si>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</si>
  <si>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</si>
  <si>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</si>
  <si>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</si>
  <si>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</si>
  <si>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</si>
  <si>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</si>
  <si>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</si>
  <si>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</si>
  <si>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</si>
  <si>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</si>
  <si>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</si>
  <si>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</si>
  <si>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</si>
  <si>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</si>
  <si>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</si>
  <si>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</si>
  <si>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</si>
  <si>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</si>
  <si>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</si>
  <si>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</si>
  <si>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</si>
  <si>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</si>
  <si>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</si>
  <si>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</si>
  <si>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</si>
  <si>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</si>
  <si>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</si>
  <si>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</si>
  <si>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</si>
  <si>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</si>
  <si>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</si>
  <si>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</si>
  <si>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</si>
  <si>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</si>
  <si>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</si>
  <si>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</si>
  <si>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</si>
  <si>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</si>
  <si>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</si>
  <si>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</si>
  <si>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</si>
  <si>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</si>
  <si>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</si>
  <si>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</si>
  <si>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</si>
  <si>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</si>
  <si>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</si>
  <si>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</si>
  <si>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</si>
  <si>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</si>
  <si>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</si>
  <si>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</si>
  <si>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</si>
  <si>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</si>
  <si>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</si>
  <si>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</si>
  <si>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</si>
  <si>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</si>
  <si>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</si>
  <si>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</si>
  <si>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</si>
  <si>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</si>
  <si>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</si>
  <si>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</si>
  <si>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</si>
  <si>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</si>
  <si>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</si>
  <si>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</si>
  <si>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</si>
  <si>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</si>
  <si>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</si>
  <si>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</si>
  <si>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</si>
  <si>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</si>
  <si>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</si>
  <si>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</si>
  <si>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</si>
  <si>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</si>
  <si>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</si>
  <si>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</si>
  <si>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</si>
  <si>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</si>
  <si>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</si>
  <si>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</si>
  <si>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</si>
  <si>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</si>
  <si>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</si>
  <si>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</si>
  <si>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</si>
  <si>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</si>
  <si>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</si>
  <si>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</si>
  <si>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</si>
  <si>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</si>
  <si>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</si>
  <si>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</si>
  <si>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</si>
  <si>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</si>
  <si>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</si>
  <si>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</si>
  <si>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</si>
  <si>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</si>
  <si>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</si>
  <si>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</si>
  <si>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</si>
  <si>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</si>
  <si>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</si>
  <si>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</si>
  <si>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</si>
  <si>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</si>
  <si>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</si>
  <si>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</si>
  <si>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</si>
  <si>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</si>
  <si>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</si>
  <si>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</si>
  <si>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</si>
  <si>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</si>
  <si>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</si>
  <si>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</si>
  <si>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</si>
  <si>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</si>
  <si>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</si>
  <si>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</si>
  <si>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</si>
  <si>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</si>
  <si>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</si>
  <si>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</si>
  <si>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</si>
  <si>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</si>
  <si>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</si>
  <si>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</si>
  <si>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</si>
  <si>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</si>
  <si>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</si>
  <si>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</si>
  <si>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</si>
  <si>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</si>
  <si>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</si>
  <si>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</si>
  <si>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</si>
  <si>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</si>
  <si>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</si>
  <si>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</si>
  <si>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</si>
  <si>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</si>
  <si>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</si>
  <si>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</si>
  <si>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</si>
  <si>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</si>
  <si>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</si>
  <si>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</si>
  <si>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</si>
  <si>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</si>
  <si>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</si>
  <si>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</si>
  <si>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</si>
  <si>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</si>
  <si>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</si>
  <si>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</si>
  <si>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</si>
  <si>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</si>
  <si>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</si>
  <si>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</si>
  <si>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</si>
  <si>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</si>
  <si>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</si>
  <si>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</si>
  <si>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</si>
  <si>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</si>
  <si>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</si>
  <si>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</si>
  <si>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</si>
  <si>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</si>
  <si>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</si>
  <si>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</si>
  <si>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</si>
  <si>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</si>
  <si>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</si>
  <si>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</si>
  <si>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</si>
  <si>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</si>
  <si>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</si>
  <si>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</si>
  <si>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</si>
  <si>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</si>
  <si>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</si>
  <si>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</si>
  <si>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</si>
  <si>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</si>
  <si>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</si>
  <si>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</si>
  <si>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</si>
  <si>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</si>
  <si>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</si>
  <si>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</si>
  <si>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</si>
  <si>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</si>
  <si>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</si>
  <si>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</si>
  <si>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</si>
  <si>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</si>
  <si>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</si>
  <si>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</si>
  <si>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</si>
  <si>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</si>
  <si>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</si>
  <si>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</si>
  <si>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</si>
  <si>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</si>
  <si>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</si>
  <si>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</si>
  <si>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</si>
  <si>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</si>
  <si>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</si>
  <si>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</si>
  <si>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</si>
  <si>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</si>
  <si>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</si>
  <si>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</si>
  <si>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</si>
  <si>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</si>
  <si>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</si>
  <si>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</si>
  <si>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</si>
  <si>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</si>
  <si>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</si>
  <si>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</si>
  <si>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</si>
  <si>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</si>
  <si>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</si>
  <si>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</si>
  <si>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</si>
  <si>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</si>
  <si>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</si>
  <si>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</si>
  <si>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</si>
  <si>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</si>
  <si>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</si>
  <si>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</si>
  <si>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</si>
  <si>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</si>
  <si>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</si>
  <si>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</si>
  <si>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</si>
  <si>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</si>
  <si>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</si>
  <si>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</si>
  <si>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</si>
  <si>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</si>
  <si>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</si>
  <si>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</si>
  <si>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</si>
  <si>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</si>
  <si>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</si>
  <si>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</si>
  <si>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</si>
  <si>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</si>
  <si>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</si>
  <si>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</si>
  <si>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</si>
  <si>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</si>
  <si>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</si>
  <si>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</si>
  <si>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</si>
  <si>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</si>
  <si>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</si>
  <si>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</si>
  <si>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</si>
  <si>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</si>
  <si>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</si>
  <si>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</si>
  <si>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</si>
  <si>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</si>
  <si>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</si>
  <si>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</si>
  <si>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</si>
  <si>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</si>
  <si>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</si>
  <si>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</si>
  <si>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</si>
  <si>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</si>
  <si>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</si>
  <si>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</si>
  <si>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</si>
  <si>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</si>
  <si>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</si>
  <si>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</si>
  <si>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</si>
  <si>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</si>
  <si>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</si>
  <si>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</si>
  <si>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</si>
  <si>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</si>
  <si>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</si>
  <si>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</si>
  <si>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</si>
  <si>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</si>
  <si>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</si>
  <si>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</si>
  <si>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</si>
  <si>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</si>
  <si>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</si>
  <si>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</si>
  <si>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</si>
  <si>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</si>
  <si>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</si>
  <si>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</si>
  <si>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</si>
  <si>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</si>
  <si>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</si>
  <si>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</si>
  <si>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</si>
  <si>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</si>
  <si>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</si>
  <si>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</si>
  <si>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</si>
  <si>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</si>
  <si>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</si>
  <si>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</si>
  <si>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</si>
  <si>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</si>
  <si>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</si>
  <si>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</si>
  <si>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</si>
  <si>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</si>
  <si>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</si>
  <si>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</si>
  <si>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</si>
  <si>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</si>
  <si>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</si>
  <si>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</si>
  <si>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</si>
  <si>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</si>
  <si>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</si>
  <si>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</si>
  <si>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</si>
  <si>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</si>
  <si>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</si>
  <si>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</si>
  <si>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</si>
  <si>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</si>
  <si>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</si>
  <si>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</si>
  <si>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</si>
  <si>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</si>
  <si>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</si>
  <si>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</si>
  <si>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</si>
  <si>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</si>
  <si>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</si>
  <si>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</si>
  <si>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</si>
  <si>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</si>
  <si>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</si>
  <si>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</si>
  <si>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</si>
  <si>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</si>
  <si>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</si>
  <si>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</si>
  <si>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</si>
  <si>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</si>
  <si>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</si>
  <si>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</si>
  <si>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</si>
  <si>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</si>
  <si>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</si>
  <si>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</si>
  <si>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</si>
  <si>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</si>
  <si>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</si>
  <si>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</si>
  <si>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</si>
  <si>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</si>
  <si>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</si>
  <si>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</si>
  <si>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</si>
  <si>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</si>
  <si>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</si>
  <si>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</si>
  <si>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</si>
  <si>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</si>
  <si>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</si>
  <si>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</si>
  <si>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</si>
  <si>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</si>
  <si>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</si>
  <si>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</si>
  <si>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</si>
  <si>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</si>
  <si>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</si>
  <si>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</si>
  <si>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</si>
  <si>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</si>
  <si>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</si>
  <si>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</si>
  <si>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</si>
  <si>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</si>
  <si>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</si>
  <si>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</si>
  <si>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</si>
  <si>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</si>
  <si>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</si>
  <si>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</si>
  <si>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</si>
  <si>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</si>
  <si>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</si>
  <si>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</si>
  <si>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</si>
  <si>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</si>
  <si>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</si>
  <si>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</si>
  <si>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</si>
  <si>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</si>
  <si>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</si>
  <si>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</si>
  <si>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</si>
  <si>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</si>
  <si>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</si>
  <si>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</si>
  <si>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</si>
  <si>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</si>
  <si>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</si>
  <si>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</si>
  <si>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</si>
  <si>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</si>
  <si>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</si>
  <si>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</si>
  <si>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</si>
  <si>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</si>
  <si>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</si>
  <si>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</si>
  <si>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</si>
  <si>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</si>
  <si>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</si>
  <si>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</si>
  <si>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</si>
  <si>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</si>
  <si>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</si>
  <si>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</si>
  <si>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</si>
  <si>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</si>
  <si>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</si>
  <si>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</si>
  <si>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</si>
  <si>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</si>
  <si>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</si>
  <si>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</si>
  <si>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</si>
  <si>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</si>
  <si>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</si>
  <si>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</si>
  <si>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</si>
  <si>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</si>
  <si>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</si>
  <si>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</si>
  <si>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</si>
  <si>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</si>
  <si>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</si>
  <si>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</si>
  <si>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</si>
  <si>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</si>
  <si>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</si>
  <si>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</si>
  <si>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</si>
  <si>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</si>
  <si>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</si>
  <si>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</si>
  <si>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</si>
  <si>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</si>
  <si>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</si>
  <si>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</si>
  <si>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</si>
  <si>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</si>
  <si>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</si>
  <si>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</si>
  <si>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</si>
  <si>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</si>
  <si>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</si>
  <si>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</si>
  <si>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</si>
  <si>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</si>
  <si>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</si>
  <si>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</si>
  <si>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</si>
  <si>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</si>
  <si>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</si>
  <si>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</si>
  <si>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</si>
  <si>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</si>
  <si>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</si>
  <si>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</si>
  <si>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</si>
  <si>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</si>
  <si>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</si>
  <si>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</si>
  <si>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</si>
  <si>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</si>
  <si>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</si>
  <si>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</si>
  <si>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</si>
  <si>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</si>
  <si>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</si>
  <si>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</si>
  <si>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</si>
  <si>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</si>
  <si>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</si>
  <si>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</si>
  <si>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</si>
  <si>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</si>
  <si>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</si>
  <si>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</si>
  <si>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</si>
  <si>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</si>
  <si>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</si>
  <si>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</si>
  <si>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</si>
  <si>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</si>
  <si>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</si>
  <si>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</si>
  <si>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</si>
  <si>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</si>
  <si>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</si>
  <si>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</si>
  <si>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</si>
  <si>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</si>
  <si>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</si>
  <si>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</si>
  <si>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</si>
  <si>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</si>
  <si>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</si>
  <si>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</si>
  <si>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</si>
  <si>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</si>
  <si>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</si>
  <si>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</si>
  <si>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</si>
  <si>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</si>
  <si>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</si>
  <si>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</si>
  <si>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</si>
  <si>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</si>
  <si>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</si>
  <si>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</si>
  <si>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</si>
  <si>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</si>
  <si>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</si>
  <si>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</si>
  <si>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</si>
  <si>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</si>
  <si>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</si>
  <si>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</si>
  <si>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</si>
  <si>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</si>
  <si>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</si>
  <si>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</si>
  <si>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</si>
  <si>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</si>
  <si>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</si>
  <si>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</si>
  <si>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</si>
  <si>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</si>
  <si>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</si>
  <si>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</si>
  <si>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</si>
  <si>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</si>
  <si>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</si>
  <si>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</si>
  <si>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</si>
  <si>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</si>
  <si>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</si>
  <si>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</si>
  <si>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</si>
  <si>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</si>
  <si>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</si>
  <si>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</si>
  <si>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</si>
  <si>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</si>
  <si>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</si>
  <si>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</si>
  <si>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</si>
  <si>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</si>
  <si>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</si>
  <si>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</si>
  <si>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</si>
  <si>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</si>
  <si>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</si>
  <si>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</si>
  <si>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</si>
  <si>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</si>
  <si>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</si>
  <si>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</si>
  <si>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</si>
  <si>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</si>
  <si>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</si>
  <si>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</si>
  <si>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</si>
  <si>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</si>
  <si>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</si>
  <si>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</si>
  <si>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</si>
  <si>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</si>
  <si>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</si>
  <si>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</si>
  <si>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</si>
  <si>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</si>
  <si>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</si>
  <si>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</si>
  <si>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</si>
  <si>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</si>
  <si>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</si>
  <si>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</si>
  <si>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</si>
  <si>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</si>
  <si>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</si>
  <si>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</si>
  <si>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</si>
  <si>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</si>
  <si>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</si>
  <si>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</si>
  <si>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</si>
  <si>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</si>
  <si>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</si>
  <si>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</si>
  <si>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</si>
  <si>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</si>
  <si>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</si>
  <si>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</si>
  <si>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</si>
  <si>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</si>
  <si>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</si>
  <si>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</si>
  <si>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</si>
  <si>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</si>
  <si>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</si>
  <si>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</si>
  <si>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</si>
  <si>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</si>
  <si>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</si>
  <si>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</si>
  <si>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</si>
  <si>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</si>
  <si>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</si>
  <si>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</si>
  <si>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</si>
  <si>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</si>
  <si>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</si>
  <si>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</si>
  <si>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</si>
  <si>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</si>
  <si>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</si>
  <si>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</si>
  <si>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</si>
  <si>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</si>
  <si>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</si>
  <si>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</si>
  <si>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</si>
  <si>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</si>
  <si>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</si>
  <si>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</si>
  <si>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</si>
  <si>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</si>
  <si>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</si>
  <si>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</si>
  <si>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</si>
  <si>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</si>
  <si>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</si>
  <si>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</si>
  <si>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</si>
  <si>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</si>
  <si>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</si>
  <si>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</si>
  <si>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</si>
  <si>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</si>
  <si>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</si>
  <si>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</si>
  <si>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</si>
  <si>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</si>
  <si>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</si>
  <si>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</si>
  <si>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</si>
  <si>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</si>
  <si>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</si>
  <si>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</si>
  <si>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</si>
  <si>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</si>
  <si>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</si>
  <si>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</si>
  <si>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</si>
  <si>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</si>
  <si>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</si>
  <si>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</si>
  <si>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</si>
  <si>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</si>
  <si>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</si>
  <si>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</si>
  <si>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</si>
  <si>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</si>
  <si>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</si>
  <si>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</si>
  <si>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</si>
  <si>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</si>
  <si>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</si>
  <si>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</si>
  <si>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</si>
  <si>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</si>
  <si>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</si>
  <si>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</si>
  <si>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</si>
  <si>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</si>
  <si>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</si>
  <si>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</si>
  <si>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</si>
  <si>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</si>
  <si>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</si>
  <si>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</si>
  <si>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</si>
  <si>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</si>
  <si>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</si>
  <si>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</si>
  <si>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</si>
  <si>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</si>
  <si>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</si>
  <si>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</si>
  <si>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</si>
  <si>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</si>
  <si>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</si>
  <si>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</si>
  <si>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</si>
  <si>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</si>
  <si>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</si>
  <si>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</si>
  <si>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</si>
  <si>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</si>
  <si>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</si>
  <si>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</si>
  <si>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</si>
  <si>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</si>
  <si>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</si>
  <si>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</si>
  <si>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</si>
  <si>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</si>
  <si>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</si>
  <si>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</si>
  <si>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</si>
  <si>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</si>
  <si>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</si>
  <si>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</si>
  <si>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</si>
  <si>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</si>
  <si>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</si>
  <si>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</si>
  <si>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</si>
  <si>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</si>
  <si>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</si>
  <si>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</si>
  <si>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</si>
  <si>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</si>
  <si>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</si>
  <si>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</si>
  <si>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</si>
  <si>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</si>
  <si>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</si>
  <si>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</si>
  <si>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</si>
  <si>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</si>
  <si>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</si>
  <si>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</si>
  <si>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</si>
  <si>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</si>
  <si>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</si>
  <si>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</si>
  <si>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</si>
  <si>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</si>
  <si>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</si>
  <si>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</si>
  <si>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</si>
  <si>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</si>
  <si>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</si>
  <si>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</si>
  <si>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</si>
  <si>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</si>
  <si>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</si>
  <si>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</si>
  <si>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</si>
  <si>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</si>
  <si>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</si>
  <si>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</si>
  <si>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</si>
  <si>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</si>
  <si>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</si>
  <si>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</si>
  <si>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</si>
  <si>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</si>
  <si>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</si>
  <si>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</si>
  <si>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</si>
  <si>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</si>
  <si>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</si>
  <si>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</si>
  <si>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</si>
  <si>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</si>
  <si>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</si>
  <si>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</si>
  <si>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</si>
  <si>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</si>
  <si>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</si>
  <si>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</si>
  <si>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</si>
  <si>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</si>
  <si>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</si>
  <si>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</si>
  <si>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</si>
  <si>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</si>
  <si>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</si>
  <si>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</si>
  <si>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</si>
  <si>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</si>
  <si>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</si>
  <si>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</si>
  <si>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</si>
  <si>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</si>
  <si>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</si>
  <si>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</si>
  <si>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</si>
  <si>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</si>
  <si>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</si>
  <si>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</si>
  <si>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</si>
  <si>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</si>
  <si>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</si>
  <si>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</si>
  <si>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</si>
  <si>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</si>
  <si>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</si>
  <si>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</si>
  <si>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</si>
  <si>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</si>
  <si>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</si>
  <si>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</si>
  <si>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</si>
  <si>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</si>
  <si>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</si>
  <si>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</si>
  <si>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</si>
  <si>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</si>
  <si>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</si>
  <si>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</si>
  <si>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</si>
  <si>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</si>
  <si>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</si>
  <si>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</si>
  <si>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</si>
  <si>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</si>
  <si>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</si>
  <si>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</si>
  <si>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</si>
  <si>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</si>
  <si>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</si>
  <si>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</si>
  <si>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</si>
  <si>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</si>
  <si>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</si>
  <si>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</si>
  <si>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</si>
  <si>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</si>
  <si>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</si>
  <si>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</si>
  <si>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</si>
  <si>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</si>
  <si>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</si>
  <si>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</si>
  <si>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</si>
  <si>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</si>
  <si>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</si>
  <si>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</si>
  <si>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</si>
  <si>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</si>
  <si>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</si>
  <si>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</si>
  <si>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</si>
  <si>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</si>
  <si>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</si>
  <si>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</si>
  <si>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</si>
  <si>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</si>
  <si>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</si>
  <si>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</si>
  <si>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</si>
  <si>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</si>
  <si>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</si>
  <si>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</si>
  <si>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</si>
  <si>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</si>
  <si>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</si>
  <si>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</si>
  <si>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</si>
  <si>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</si>
  <si>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</si>
  <si>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</si>
  <si>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</si>
  <si>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</si>
  <si>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</si>
  <si>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</si>
  <si>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</si>
  <si>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</si>
  <si>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</si>
  <si>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</si>
  <si>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</si>
  <si>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</si>
  <si>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</si>
  <si>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</si>
  <si>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</si>
  <si>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</si>
  <si>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</si>
  <si>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</si>
  <si>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</si>
  <si>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</si>
  <si>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</si>
  <si>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</si>
  <si>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</si>
  <si>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</si>
  <si>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</si>
  <si>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</si>
  <si>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</si>
  <si>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</si>
  <si>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</si>
  <si>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</si>
  <si>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</si>
  <si>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</si>
  <si>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</si>
  <si>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</si>
  <si>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</si>
  <si>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</si>
  <si>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</si>
  <si>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</si>
  <si>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</si>
  <si>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</si>
  <si>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</si>
  <si>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</si>
  <si>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</si>
  <si>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</si>
  <si>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</si>
  <si>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</si>
  <si>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</si>
  <si>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</si>
  <si>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</si>
  <si>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</si>
  <si>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</si>
  <si>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</si>
  <si>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</si>
  <si>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</si>
  <si>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</si>
  <si>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</si>
  <si>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</si>
  <si>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</si>
  <si>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</si>
  <si>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</si>
  <si>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</si>
  <si>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</si>
  <si>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</si>
  <si>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</si>
  <si>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</si>
  <si>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</si>
  <si>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</si>
  <si>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</si>
  <si>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</si>
  <si>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</si>
  <si>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</si>
  <si>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</si>
  <si>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</si>
  <si>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</si>
  <si>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</si>
  <si>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</si>
  <si>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</si>
  <si>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</si>
  <si>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</si>
  <si>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</si>
  <si>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</si>
  <si>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</si>
  <si>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</si>
  <si>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</si>
  <si>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</si>
  <si>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</si>
  <si>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</si>
  <si>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</si>
  <si>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</si>
  <si>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</si>
  <si>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</si>
  <si>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</si>
  <si>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</si>
  <si>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</si>
  <si>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</si>
  <si>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</si>
  <si>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</si>
  <si>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</si>
  <si>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</si>
  <si>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</si>
  <si>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</si>
  <si>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</si>
  <si>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</si>
  <si>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</si>
  <si>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</si>
  <si>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</si>
  <si>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</si>
  <si>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</si>
  <si>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</si>
  <si>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</si>
  <si>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</si>
  <si>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</si>
  <si>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</si>
  <si>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</si>
  <si>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</si>
  <si>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</si>
  <si>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</si>
  <si>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</si>
  <si>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</si>
  <si>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</si>
  <si>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</si>
  <si>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</si>
  <si>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</si>
  <si>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</si>
  <si>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</si>
  <si>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</si>
  <si>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</si>
  <si>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</si>
  <si>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</si>
  <si>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</si>
  <si>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</si>
  <si>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</si>
  <si>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</si>
  <si>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</si>
  <si>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</si>
  <si>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</si>
  <si>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</si>
  <si>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</si>
  <si>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</si>
  <si>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</si>
  <si>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</si>
  <si>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</si>
  <si>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</si>
  <si>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</si>
  <si>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</si>
  <si>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</si>
  <si>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</si>
  <si>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</si>
  <si>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</si>
  <si>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</si>
  <si>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</si>
  <si>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</si>
  <si>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</si>
  <si>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</si>
  <si>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</si>
  <si>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</si>
  <si>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</si>
  <si>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</si>
  <si>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</si>
  <si>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</si>
  <si>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</si>
  <si>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</si>
  <si>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</si>
  <si>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</si>
  <si>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</si>
  <si>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</si>
  <si>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</si>
  <si>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</si>
  <si>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</si>
  <si>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</si>
  <si>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</si>
  <si>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</si>
  <si>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</si>
  <si>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</si>
  <si>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</si>
  <si>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</si>
  <si>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</si>
  <si>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</si>
  <si>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</si>
  <si>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</si>
  <si>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</si>
  <si>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</si>
  <si>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</si>
  <si>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</si>
  <si>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</si>
  <si>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</si>
  <si>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</si>
  <si>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</si>
  <si>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</si>
  <si>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</si>
  <si>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</si>
  <si>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</si>
  <si>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</si>
  <si>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</si>
  <si>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</si>
  <si>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</si>
  <si>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</si>
  <si>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</si>
  <si>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</si>
  <si>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</si>
  <si>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</si>
  <si>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</si>
  <si>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</si>
  <si>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</si>
  <si>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</si>
  <si>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</si>
  <si>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</si>
  <si>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</si>
  <si>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</si>
  <si>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</si>
  <si>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</si>
  <si>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</si>
  <si>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</si>
  <si>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</si>
  <si>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</si>
  <si>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</si>
  <si>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</si>
  <si>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</si>
  <si>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</si>
  <si>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</si>
  <si>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</si>
  <si>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</si>
  <si>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</si>
  <si>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</si>
  <si>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</si>
  <si>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</si>
  <si>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</si>
  <si>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</si>
  <si>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</si>
  <si>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</si>
  <si>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</si>
  <si>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</si>
  <si>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</si>
  <si>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</si>
  <si>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</si>
  <si>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</si>
  <si>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</si>
  <si>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</si>
  <si>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</si>
  <si>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</si>
  <si>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</si>
  <si>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</si>
  <si>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</si>
  <si>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</si>
  <si>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</si>
  <si>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</si>
  <si>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</si>
  <si>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</si>
  <si>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</si>
  <si>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</si>
  <si>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</si>
  <si>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</si>
  <si>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</si>
  <si>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</si>
  <si>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</si>
  <si>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</si>
  <si>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</si>
  <si>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</si>
  <si>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</si>
  <si>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</si>
  <si>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</si>
  <si>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</si>
  <si>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</si>
  <si>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</si>
  <si>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</si>
  <si>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</si>
  <si>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</si>
  <si>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</si>
  <si>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</si>
  <si>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</si>
  <si>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</si>
  <si>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</si>
  <si>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</si>
  <si>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</si>
  <si>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</si>
  <si>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</si>
  <si>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</si>
  <si>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</si>
  <si>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</si>
  <si>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</si>
  <si>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</si>
  <si>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</si>
  <si>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</si>
  <si>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</si>
  <si>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</si>
  <si>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</si>
  <si>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</si>
  <si>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</si>
  <si>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</si>
  <si>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</si>
  <si>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</si>
  <si>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</si>
  <si>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</si>
  <si>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</si>
  <si>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</si>
  <si>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</si>
  <si>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</si>
  <si>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</si>
  <si>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</si>
  <si>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</si>
  <si>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</si>
  <si>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</si>
  <si>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</si>
  <si>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</si>
  <si>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</si>
  <si>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</si>
  <si>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</si>
  <si>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</si>
  <si>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</si>
  <si>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</si>
  <si>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</si>
  <si>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</si>
  <si>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</si>
  <si>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</si>
  <si>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</si>
  <si>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</si>
  <si>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</si>
  <si>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</si>
  <si>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</si>
  <si>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</si>
  <si>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</si>
  <si>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</si>
  <si>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</si>
  <si>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</si>
  <si>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</si>
  <si>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</si>
  <si>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</si>
  <si>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</si>
  <si>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</si>
  <si>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</si>
  <si>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</si>
  <si>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</si>
  <si>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</si>
  <si>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</si>
  <si>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</si>
  <si>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</si>
  <si>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</si>
  <si>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</si>
  <si>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</si>
  <si>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</si>
  <si>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</si>
  <si>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</si>
  <si>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</si>
  <si>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</si>
  <si>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</si>
  <si>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</si>
  <si>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</si>
  <si>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</si>
  <si>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</si>
  <si>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</si>
  <si>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</si>
  <si>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</si>
  <si>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</si>
  <si>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</si>
  <si>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</si>
  <si>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</si>
  <si>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</si>
  <si>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</si>
  <si>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</si>
  <si>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</si>
  <si>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</si>
  <si>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</si>
  <si>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</si>
  <si>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</si>
  <si>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</si>
  <si>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</si>
  <si>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</si>
  <si>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</si>
  <si>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</si>
  <si>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</si>
  <si>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</si>
  <si>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</si>
  <si>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</si>
  <si>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</si>
  <si>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</si>
  <si>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</si>
  <si>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</si>
  <si>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</si>
  <si>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</si>
  <si>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</si>
  <si>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</si>
  <si>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</si>
  <si>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</si>
  <si>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</si>
  <si>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</si>
  <si>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</si>
  <si>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</si>
  <si>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</si>
  <si>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</si>
  <si>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</si>
  <si>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</si>
  <si>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</si>
  <si>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</si>
  <si>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</si>
  <si>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</si>
  <si>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</si>
  <si>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</si>
  <si>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</si>
  <si>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</si>
  <si>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</si>
  <si>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</si>
  <si>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</si>
  <si>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</si>
  <si>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</si>
  <si>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</si>
  <si>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</si>
  <si>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</si>
  <si>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</si>
  <si>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</si>
  <si>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</si>
  <si>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</si>
  <si>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</si>
  <si>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</si>
  <si>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</si>
  <si>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</si>
  <si>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</si>
  <si>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</si>
  <si>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</si>
  <si>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</si>
  <si>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</si>
  <si>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</si>
  <si>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</si>
  <si>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</si>
  <si>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</si>
  <si>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</si>
  <si>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</si>
  <si>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</si>
  <si>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</si>
  <si>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</si>
  <si>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</si>
  <si>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</si>
  <si>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</si>
  <si>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</si>
  <si>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</si>
  <si>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</si>
  <si>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</si>
  <si>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</si>
  <si>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</si>
  <si>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</si>
  <si>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</si>
  <si>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</si>
  <si>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</si>
  <si>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</si>
  <si>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</si>
  <si>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</si>
  <si>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</si>
  <si>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</si>
  <si>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</si>
  <si>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</si>
  <si>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</si>
  <si>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</si>
  <si>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</si>
  <si>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</si>
  <si>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</si>
  <si>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</si>
  <si>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</si>
  <si>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</si>
  <si>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</si>
  <si>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</si>
  <si>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</si>
  <si>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</si>
  <si>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</si>
  <si>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</si>
  <si>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</si>
  <si>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</si>
  <si>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</si>
  <si>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</si>
  <si>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</si>
  <si>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</si>
  <si>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</si>
  <si>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</si>
  <si>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</si>
  <si>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</si>
  <si>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</si>
  <si>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</si>
  <si>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</si>
  <si>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</si>
  <si>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</si>
  <si>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</si>
  <si>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</si>
  <si>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</si>
  <si>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</si>
  <si>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</si>
  <si>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</si>
  <si>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</si>
  <si>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</si>
  <si>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</si>
  <si>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</si>
  <si>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</si>
  <si>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</si>
  <si>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</si>
  <si>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</si>
  <si>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</si>
  <si>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</si>
  <si>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</si>
  <si>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</si>
  <si>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</si>
  <si>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</si>
  <si>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</si>
  <si>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</si>
  <si>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</si>
  <si>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</si>
  <si>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</si>
  <si>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</si>
  <si>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</si>
  <si>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</si>
  <si>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</si>
  <si>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</si>
  <si>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</si>
  <si>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</si>
  <si>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</si>
  <si>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</si>
  <si>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</si>
  <si>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</si>
  <si>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</si>
  <si>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</si>
  <si>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</si>
  <si>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</si>
  <si>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</si>
  <si>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</si>
  <si>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</si>
  <si>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</si>
  <si>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</si>
  <si>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</si>
  <si>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</si>
  <si>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</si>
  <si>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</si>
  <si>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</si>
  <si>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</si>
  <si>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</si>
  <si>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</si>
  <si>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</si>
  <si>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</si>
  <si>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</si>
  <si>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</si>
  <si>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</si>
  <si>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</si>
  <si>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</si>
  <si>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</si>
  <si>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</si>
  <si>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</si>
  <si>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</si>
  <si>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</si>
  <si>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</si>
  <si>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</si>
  <si>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</si>
  <si>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</si>
  <si>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</si>
  <si>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</si>
  <si>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</si>
  <si>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</si>
  <si>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</si>
  <si>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</si>
  <si>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</si>
  <si>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</si>
  <si>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</si>
  <si>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</si>
  <si>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</si>
  <si>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</si>
  <si>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</si>
  <si>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</si>
  <si>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</si>
  <si>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</si>
  <si>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</si>
  <si>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</si>
  <si>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</si>
  <si>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</si>
  <si>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</si>
  <si>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</si>
  <si>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</si>
  <si>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</si>
  <si>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</si>
  <si>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</si>
  <si>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</si>
  <si>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</si>
  <si>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</si>
  <si>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</si>
  <si>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</si>
  <si>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</si>
  <si>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</si>
  <si>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</si>
  <si>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</si>
  <si>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</si>
  <si>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</si>
  <si>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</si>
  <si>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</si>
  <si>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</si>
  <si>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</si>
  <si>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</si>
  <si>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</si>
  <si>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</si>
  <si>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</si>
  <si>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</si>
  <si>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</si>
  <si>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</si>
  <si>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</si>
  <si>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</si>
  <si>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</si>
  <si>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</si>
  <si>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</si>
  <si>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</si>
  <si>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</si>
  <si>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</si>
  <si>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</si>
  <si>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</si>
  <si>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</si>
  <si>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</si>
  <si>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</si>
  <si>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</si>
  <si>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</si>
  <si>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</si>
  <si>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</si>
  <si>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</si>
  <si>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</si>
  <si>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</si>
  <si>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</si>
  <si>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</si>
  <si>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</si>
  <si>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</si>
  <si>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</si>
  <si>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</si>
  <si>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</si>
  <si>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</si>
  <si>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</si>
  <si>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</si>
  <si>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</si>
  <si>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</si>
  <si>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</si>
  <si>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</si>
  <si>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</si>
  <si>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</si>
  <si>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</si>
  <si>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</si>
  <si>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</si>
  <si>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</si>
  <si>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</si>
  <si>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</si>
  <si>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</si>
  <si>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</si>
  <si>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</si>
  <si>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</si>
  <si>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</si>
  <si>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</si>
  <si>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</si>
  <si>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</si>
  <si>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</si>
  <si>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</si>
  <si>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</si>
  <si>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</si>
  <si>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</si>
  <si>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</si>
  <si>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</si>
  <si>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</si>
  <si>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</si>
  <si>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</si>
  <si>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</si>
  <si>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</si>
  <si>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</si>
  <si>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</si>
  <si>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</si>
  <si>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</si>
  <si>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</si>
  <si>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</si>
  <si>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</si>
  <si>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</si>
  <si>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</si>
  <si>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</si>
  <si>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</si>
  <si>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</si>
  <si>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</si>
  <si>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</si>
  <si>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</si>
  <si>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</si>
  <si>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</si>
  <si>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</si>
  <si>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</si>
  <si>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</si>
  <si>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</si>
  <si>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</si>
  <si>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</si>
  <si>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</si>
  <si>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</si>
  <si>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</si>
  <si>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</si>
  <si>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</si>
  <si>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</si>
  <si>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</si>
  <si>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</si>
  <si>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</si>
  <si>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</si>
  <si>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</si>
  <si>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</si>
  <si>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</si>
  <si>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</si>
  <si>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</si>
  <si>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</si>
  <si>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</si>
  <si>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</si>
  <si>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</si>
  <si>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</si>
  <si>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</si>
  <si>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</si>
  <si>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</si>
  <si>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</si>
  <si>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</si>
  <si>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</si>
  <si>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</si>
  <si>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</si>
  <si>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</si>
  <si>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</si>
  <si>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</si>
  <si>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</si>
  <si>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</si>
  <si>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</si>
  <si>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</si>
  <si>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</si>
  <si>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</si>
  <si>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</si>
  <si>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</si>
  <si>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</si>
  <si>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</si>
  <si>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</si>
  <si>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</si>
  <si>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</si>
  <si>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</si>
  <si>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</si>
  <si>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</si>
  <si>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</si>
  <si>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</si>
  <si>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</si>
  <si>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</si>
  <si>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</si>
  <si>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</si>
  <si>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</si>
  <si>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</si>
  <si>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</si>
  <si>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</si>
  <si>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</si>
  <si>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</si>
  <si>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</si>
  <si>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</si>
  <si>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</si>
  <si>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</si>
  <si>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</si>
  <si>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</si>
  <si>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</si>
  <si>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</si>
  <si>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</si>
  <si>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</si>
  <si>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</si>
  <si>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</si>
  <si>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</si>
  <si>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</si>
  <si>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</si>
  <si>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</si>
  <si>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</si>
  <si>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</si>
  <si>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</si>
  <si>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</si>
  <si>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</si>
  <si>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</si>
  <si>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</si>
  <si>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</si>
  <si>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</si>
  <si>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</si>
  <si>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</si>
  <si>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</si>
  <si>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</si>
  <si>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</si>
  <si>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</si>
  <si>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</si>
  <si>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</si>
  <si>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</si>
  <si>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</si>
  <si>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</si>
  <si>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</si>
  <si>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</si>
  <si>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</si>
  <si>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</si>
  <si>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</si>
  <si>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</si>
  <si>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</si>
  <si>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</si>
  <si>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</si>
  <si>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</si>
  <si>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</si>
  <si>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</si>
  <si>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</si>
  <si>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</si>
  <si>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</si>
  <si>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</si>
  <si>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</si>
  <si>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</si>
  <si>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</si>
  <si>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</si>
  <si>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</si>
  <si>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</si>
  <si>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</si>
  <si>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</si>
  <si>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</si>
  <si>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</si>
  <si>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</si>
  <si>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</si>
  <si>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</si>
  <si>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</si>
  <si>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</si>
  <si>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</si>
  <si>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</si>
  <si>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</si>
  <si>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</si>
  <si>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</si>
  <si>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</si>
  <si>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</si>
  <si>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</si>
  <si>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</si>
  <si>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</si>
  <si>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</si>
  <si>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</si>
  <si>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</si>
  <si>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</si>
  <si>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</si>
  <si>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</si>
  <si>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</si>
  <si>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</si>
  <si>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</si>
  <si>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</si>
  <si>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</si>
  <si>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</si>
  <si>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</si>
  <si>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</si>
  <si>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</si>
  <si>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</si>
  <si>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</si>
  <si>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</si>
  <si>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</si>
  <si>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</si>
  <si>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</si>
  <si>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</si>
  <si>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</si>
  <si>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</si>
  <si>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</si>
  <si>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</si>
  <si>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</si>
  <si>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</si>
  <si>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</si>
  <si>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</si>
  <si>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</si>
  <si>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</si>
  <si>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</si>
  <si>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</si>
  <si>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</si>
  <si>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</si>
  <si>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</si>
  <si>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</si>
  <si>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</si>
  <si>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</si>
  <si>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</si>
  <si>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</si>
  <si>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</si>
  <si>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</si>
  <si>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</si>
  <si>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</si>
  <si>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</si>
  <si>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</si>
  <si>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</si>
  <si>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</si>
  <si>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</si>
  <si>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</si>
  <si>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</si>
  <si>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</si>
  <si>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</si>
  <si>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</si>
  <si>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</si>
  <si>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</si>
  <si>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</si>
  <si>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</si>
  <si>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</si>
  <si>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</si>
  <si>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</si>
  <si>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</si>
  <si>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</si>
  <si>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</si>
  <si>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</si>
  <si>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</si>
  <si>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</si>
  <si>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</si>
  <si>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</si>
  <si>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</si>
  <si>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</si>
  <si>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</si>
  <si>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</si>
  <si>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</si>
  <si>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</si>
  <si>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</si>
  <si>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</si>
  <si>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</si>
  <si>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</si>
  <si>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</si>
  <si>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</si>
  <si>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</si>
  <si>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</si>
  <si>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</si>
  <si>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</si>
  <si>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</si>
  <si>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</si>
  <si>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</si>
  <si>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</si>
  <si>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</si>
  <si>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</si>
  <si>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</si>
  <si>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</si>
  <si>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</si>
  <si>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</si>
  <si>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</si>
  <si>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</si>
  <si>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</si>
  <si>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</si>
  <si>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</si>
  <si>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</si>
  <si>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</si>
  <si>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</si>
  <si>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</si>
  <si>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</si>
  <si>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</si>
  <si>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</si>
  <si>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</si>
  <si>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</si>
  <si>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</si>
  <si>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</si>
  <si>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</si>
  <si>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</si>
  <si>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</si>
  <si>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</si>
  <si>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</si>
  <si>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</si>
  <si>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</si>
  <si>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</si>
  <si>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</si>
  <si>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</si>
  <si>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</si>
  <si>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</si>
  <si>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</si>
  <si>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</si>
  <si>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</si>
  <si>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</si>
  <si>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</si>
  <si>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</si>
  <si>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</si>
  <si>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</si>
  <si>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</si>
  <si>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</si>
  <si>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</si>
  <si>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</si>
  <si>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</si>
  <si>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</si>
  <si>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</si>
  <si>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</si>
  <si>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</si>
  <si>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</si>
  <si>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</si>
  <si>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</si>
  <si>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</si>
  <si>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</si>
  <si>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</si>
  <si>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</si>
  <si>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</si>
  <si>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</si>
  <si>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</si>
  <si>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</si>
  <si>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</si>
  <si>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</si>
  <si>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</si>
  <si>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</si>
  <si>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</si>
  <si>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</si>
  <si>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</si>
  <si>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</si>
  <si>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</si>
  <si>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</si>
  <si>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</si>
  <si>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</si>
  <si>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</si>
  <si>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</si>
  <si>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</si>
  <si>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</si>
  <si>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</si>
  <si>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</si>
  <si>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</si>
  <si>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</si>
  <si>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</si>
  <si>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</si>
  <si>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</si>
  <si>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</si>
  <si>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</si>
  <si>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</si>
  <si>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</si>
  <si>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</si>
  <si>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</si>
  <si>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</si>
  <si>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</si>
  <si>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</si>
  <si>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</si>
  <si>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</si>
  <si>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</si>
  <si>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</si>
  <si>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</si>
  <si>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</si>
  <si>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</si>
  <si>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</si>
  <si>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</si>
  <si>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</si>
  <si>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</si>
  <si>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</si>
  <si>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</si>
  <si>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</si>
  <si>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</si>
  <si>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</si>
  <si>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</si>
  <si>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</si>
  <si>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</si>
  <si>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</si>
  <si>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</si>
  <si>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</si>
  <si>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</si>
  <si>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</si>
  <si>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</si>
  <si>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</si>
  <si>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</si>
  <si>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</si>
  <si>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</si>
  <si>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</si>
  <si>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</si>
  <si>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</si>
  <si>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</si>
  <si>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</si>
  <si>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</si>
  <si>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</si>
  <si>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</si>
  <si>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</si>
  <si>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</si>
  <si>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</si>
  <si>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</si>
  <si>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</si>
  <si>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</si>
  <si>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</si>
  <si>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</si>
  <si>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</si>
  <si>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</si>
  <si>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</si>
  <si>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</si>
  <si>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</si>
  <si>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</si>
  <si>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</si>
  <si>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</si>
  <si>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</si>
  <si>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</si>
  <si>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</si>
  <si>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</si>
  <si>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</si>
  <si>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</si>
  <si>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</si>
  <si>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</si>
  <si>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</si>
  <si>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</si>
  <si>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</si>
  <si>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</si>
  <si>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</si>
  <si>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</si>
  <si>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</si>
  <si>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</si>
  <si>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</si>
  <si>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</si>
  <si>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</si>
  <si>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</si>
  <si>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</si>
  <si>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</si>
  <si>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</si>
  <si>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</si>
  <si>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</si>
  <si>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</si>
  <si>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</si>
  <si>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</si>
  <si>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</si>
  <si>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</si>
  <si>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</si>
  <si>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</si>
  <si>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</si>
  <si>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</si>
  <si>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</si>
  <si>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</si>
  <si>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</si>
  <si>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</si>
  <si>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</si>
  <si>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</si>
  <si>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</si>
  <si>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</si>
  <si>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</si>
  <si>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</si>
  <si>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</si>
  <si>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</si>
  <si>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</si>
  <si>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</si>
  <si>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</si>
  <si>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</si>
  <si>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</si>
  <si>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</si>
  <si>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</si>
  <si>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</si>
  <si>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</si>
  <si>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</si>
  <si>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</si>
  <si>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</si>
  <si>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</si>
  <si>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</si>
  <si>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</si>
  <si>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</si>
  <si>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</si>
  <si>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</si>
  <si>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</si>
  <si>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</si>
  <si>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</si>
  <si>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</si>
  <si>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</si>
  <si>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</si>
  <si>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</si>
  <si>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</si>
  <si>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</si>
  <si>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</si>
  <si>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</si>
  <si>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</si>
  <si>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</si>
  <si>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</si>
  <si>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</si>
  <si>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</si>
  <si>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</si>
  <si>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</si>
  <si>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</si>
  <si>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</si>
  <si>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</si>
  <si>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</si>
  <si>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</si>
  <si>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</si>
  <si>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</si>
  <si>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</si>
  <si>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</si>
  <si>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</si>
  <si>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</si>
  <si>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</si>
  <si>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</si>
  <si>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</si>
  <si>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</si>
  <si>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</si>
  <si>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</si>
  <si>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</si>
  <si>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</si>
  <si>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</si>
  <si>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</si>
  <si>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</si>
  <si>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</si>
  <si>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</si>
  <si>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</si>
  <si>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</si>
  <si>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</si>
  <si>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</si>
  <si>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</si>
  <si>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</si>
  <si>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</si>
  <si>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</si>
  <si>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</si>
  <si>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</si>
  <si>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</si>
  <si>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</si>
  <si>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</si>
  <si>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</si>
  <si>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</si>
  <si>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</si>
  <si>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</si>
  <si>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</si>
  <si>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</si>
  <si>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</si>
  <si>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</si>
  <si>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</si>
  <si>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</si>
  <si>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</si>
  <si>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</si>
  <si>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</si>
  <si>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</si>
  <si>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</si>
  <si>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</si>
  <si>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</si>
  <si>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</si>
  <si>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</si>
  <si>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</si>
  <si>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</si>
  <si>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</si>
  <si>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</si>
  <si>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</si>
  <si>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</si>
  <si>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</si>
  <si>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</si>
  <si>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</si>
  <si>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</si>
  <si>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</si>
  <si>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</si>
  <si>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</si>
  <si>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</si>
  <si>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</si>
  <si>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</si>
  <si>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</si>
  <si>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</si>
  <si>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</si>
  <si>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</si>
  <si>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</si>
  <si>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</si>
  <si>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</si>
  <si>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</si>
  <si>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</si>
  <si>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</si>
  <si>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</si>
  <si>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</si>
  <si>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</si>
  <si>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</si>
  <si>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</si>
  <si>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</si>
  <si>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</si>
  <si>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</si>
  <si>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</si>
  <si>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</si>
  <si>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</si>
  <si>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</si>
  <si>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</si>
  <si>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</si>
  <si>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</si>
  <si>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</si>
  <si>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</si>
  <si>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</si>
  <si>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</si>
  <si>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</si>
  <si>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</si>
  <si>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</si>
  <si>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</si>
  <si>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</si>
  <si>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</si>
  <si>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</si>
  <si>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</si>
  <si>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</si>
  <si>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</si>
  <si>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</si>
  <si>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</si>
  <si>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</si>
  <si>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</si>
  <si>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</si>
  <si>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</si>
  <si>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</si>
  <si>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</si>
  <si>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</si>
  <si>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</si>
  <si>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</si>
  <si>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</si>
  <si>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</si>
  <si>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</si>
  <si>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</si>
  <si>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</si>
  <si>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</si>
  <si>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</si>
  <si>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</si>
  <si>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</si>
  <si>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</si>
  <si>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</si>
  <si>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</si>
  <si>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</si>
  <si>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</si>
  <si>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</si>
  <si>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</si>
  <si>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</si>
  <si>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</si>
  <si>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</si>
  <si>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</si>
  <si>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</si>
  <si>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</si>
  <si>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</si>
  <si>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</si>
  <si>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</si>
  <si>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</si>
  <si>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</si>
  <si>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</si>
  <si>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</si>
  <si>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</si>
  <si>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</si>
  <si>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</si>
  <si>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</si>
  <si>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</si>
  <si>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</si>
  <si>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</si>
  <si>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</si>
  <si>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</si>
  <si>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</si>
  <si>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</si>
  <si>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</si>
  <si>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</si>
  <si>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</si>
  <si>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</si>
  <si>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</si>
  <si>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</si>
  <si>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</si>
  <si>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</si>
  <si>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</si>
  <si>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</si>
  <si>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</si>
  <si>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</si>
  <si>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</si>
  <si>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</si>
  <si>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</si>
  <si>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</si>
  <si>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</si>
  <si>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</si>
  <si>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</si>
  <si>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</si>
  <si>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</si>
  <si>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</si>
  <si>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</si>
  <si>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</si>
  <si>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</si>
  <si>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</si>
  <si>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</si>
  <si>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</si>
  <si>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</si>
  <si>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</si>
  <si>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</si>
  <si>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</si>
  <si>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</si>
  <si>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</si>
  <si>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</si>
  <si>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</si>
  <si>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</si>
  <si>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</si>
  <si>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</si>
  <si>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</si>
  <si>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</si>
  <si>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</si>
  <si>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</si>
  <si>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</si>
  <si>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</si>
  <si>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</si>
  <si>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</si>
  <si>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</si>
  <si>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</si>
  <si>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</si>
  <si>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</si>
  <si>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</si>
  <si>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</si>
  <si>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</si>
  <si>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</si>
  <si>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</si>
  <si>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</si>
  <si>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</si>
  <si>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</si>
  <si>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</si>
  <si>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</si>
  <si>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</si>
  <si>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</si>
  <si>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</si>
  <si>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</si>
  <si>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</si>
  <si>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</si>
  <si>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</si>
  <si>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</si>
  <si>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</si>
  <si>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</si>
  <si>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</si>
  <si>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</si>
  <si>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</si>
  <si>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</si>
  <si>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</si>
  <si>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</si>
  <si>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</si>
  <si>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</si>
  <si>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</si>
  <si>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</si>
  <si>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</si>
  <si>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</si>
  <si>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</si>
  <si>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</si>
  <si>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</si>
  <si>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</si>
  <si>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</si>
  <si>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</si>
  <si>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</si>
  <si>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</si>
  <si>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</si>
  <si>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</si>
  <si>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</si>
  <si>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</si>
  <si>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</si>
  <si>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</si>
  <si>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</si>
  <si>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</si>
  <si>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</si>
  <si>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</si>
  <si>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</si>
  <si>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</si>
  <si>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</si>
  <si>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</si>
  <si>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</si>
  <si>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</si>
  <si>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</si>
  <si>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</si>
  <si>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</si>
  <si>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</si>
  <si>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</si>
  <si>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</si>
  <si>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</si>
  <si>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</si>
  <si>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</si>
  <si>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</si>
  <si>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</si>
  <si>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</si>
  <si>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</si>
  <si>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</si>
  <si>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</si>
  <si>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</si>
  <si>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</si>
  <si>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</si>
  <si>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</si>
  <si>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</si>
  <si>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</si>
  <si>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</si>
  <si>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</si>
  <si>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</si>
  <si>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</si>
  <si>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</si>
  <si>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</si>
  <si>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</si>
  <si>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</si>
  <si>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</si>
  <si>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</si>
  <si>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</si>
  <si>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</si>
  <si>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</si>
  <si>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</si>
  <si>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</si>
  <si>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</si>
  <si>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</si>
  <si>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</si>
  <si>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</si>
  <si>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</si>
  <si>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</si>
  <si>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</si>
  <si>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</si>
  <si>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</si>
  <si>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</si>
  <si>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</si>
  <si>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</si>
  <si>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</si>
  <si>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</si>
  <si>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</si>
  <si>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</si>
  <si>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</si>
  <si>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</si>
  <si>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</si>
  <si>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</si>
  <si>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</si>
  <si>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</si>
  <si>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</si>
  <si>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</si>
  <si>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</si>
  <si>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</si>
  <si>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</si>
  <si>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</si>
  <si>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</si>
  <si>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</si>
  <si>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</si>
  <si>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</si>
  <si>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</si>
  <si>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</si>
  <si>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</si>
  <si>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</si>
  <si>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</si>
  <si>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</si>
  <si>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</si>
  <si>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</si>
  <si>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</si>
  <si>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</si>
  <si>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</si>
  <si>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</si>
  <si>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</si>
  <si>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</si>
  <si>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</si>
  <si>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</si>
  <si>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</si>
  <si>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</si>
  <si>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</si>
  <si>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</si>
  <si>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</si>
  <si>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</si>
  <si>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</si>
  <si>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</si>
  <si>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</si>
  <si>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</si>
  <si>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</si>
  <si>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</si>
  <si>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</si>
  <si>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</si>
  <si>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</si>
  <si>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</si>
  <si>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</si>
  <si>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</si>
  <si>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</si>
  <si>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</si>
  <si>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</si>
  <si>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</si>
  <si>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</si>
  <si>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</si>
  <si>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</si>
  <si>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</si>
  <si>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</si>
  <si>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</si>
  <si>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</si>
  <si>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</si>
  <si>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</si>
  <si>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</si>
  <si>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</si>
  <si>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</si>
  <si>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</si>
  <si>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</si>
  <si>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</si>
  <si>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</si>
  <si>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</si>
  <si>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</si>
  <si>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</si>
  <si>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</si>
  <si>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</si>
  <si>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</si>
  <si>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</si>
  <si>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</si>
  <si>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</si>
  <si>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</si>
  <si>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</si>
  <si>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</si>
  <si>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</si>
  <si>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</si>
  <si>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</si>
  <si>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</si>
  <si>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</si>
  <si>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</si>
  <si>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</si>
  <si>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</si>
  <si>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</si>
  <si>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</si>
  <si>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</si>
  <si>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</si>
  <si>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</si>
  <si>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</si>
  <si>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</si>
  <si>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</si>
  <si>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</si>
  <si>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</si>
  <si>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</si>
  <si>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</si>
  <si>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</si>
  <si>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</si>
  <si>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</si>
  <si>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</si>
  <si>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</si>
  <si>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</si>
  <si>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</si>
  <si>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</si>
  <si>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</si>
  <si>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</si>
  <si>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</si>
  <si>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</si>
  <si>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</si>
  <si>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</si>
  <si>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</si>
  <si>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</si>
  <si>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</si>
  <si>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</si>
  <si>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</si>
  <si>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</si>
  <si>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</si>
  <si>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</si>
  <si>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</si>
  <si>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</si>
  <si>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</si>
  <si>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</si>
  <si>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</si>
  <si>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</si>
  <si>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</si>
  <si>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</si>
  <si>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</si>
  <si>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</si>
  <si>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</si>
  <si>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</si>
  <si>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</si>
  <si>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</si>
  <si>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</si>
  <si>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</si>
  <si>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</si>
  <si>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</si>
  <si>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</si>
  <si>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</si>
  <si>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</si>
  <si>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</si>
  <si>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</si>
  <si>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</si>
  <si>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</si>
  <si>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</si>
  <si>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</si>
  <si>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</si>
  <si>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</si>
  <si>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</si>
  <si>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</si>
  <si>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</si>
  <si>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</si>
  <si>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</si>
  <si>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</si>
  <si>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</si>
  <si>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</si>
  <si>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</si>
  <si>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</si>
  <si>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</si>
  <si>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</si>
  <si>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</si>
  <si>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</si>
  <si>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</si>
  <si>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</si>
  <si>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</si>
  <si>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</si>
  <si>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</si>
  <si>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</si>
  <si>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</si>
  <si>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</si>
  <si>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</si>
  <si>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</si>
  <si>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</si>
  <si>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</si>
  <si>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</si>
  <si>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</si>
  <si>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</si>
  <si>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</si>
  <si>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</si>
  <si>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</si>
  <si>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</si>
  <si>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</si>
  <si>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</si>
  <si>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</si>
  <si>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</si>
  <si>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</si>
  <si>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</si>
  <si>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</si>
  <si>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</si>
  <si>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</si>
  <si>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</si>
  <si>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</si>
  <si>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</si>
  <si>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</si>
  <si>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</si>
  <si>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</si>
  <si>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</si>
  <si>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</si>
  <si>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</si>
  <si>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</si>
  <si>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</si>
  <si>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</si>
  <si>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</si>
  <si>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</si>
  <si>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</si>
  <si>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</si>
  <si>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</si>
  <si>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</si>
  <si>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</si>
  <si>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</si>
  <si>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</si>
  <si>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</si>
  <si>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</si>
  <si>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</si>
  <si>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</si>
  <si>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</si>
  <si>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</si>
  <si>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</si>
  <si>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</si>
  <si>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</si>
  <si>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</si>
  <si>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</si>
  <si>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</si>
  <si>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</si>
  <si>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</si>
  <si>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</si>
  <si>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</si>
  <si>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</si>
  <si>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</si>
  <si>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</si>
  <si>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</si>
  <si>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</si>
  <si>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</si>
  <si>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</si>
  <si>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</si>
  <si>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</si>
  <si>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</si>
  <si>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</si>
  <si>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</si>
  <si>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</si>
  <si>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</si>
  <si>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</si>
  <si>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</si>
  <si>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</si>
  <si>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</si>
  <si>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</si>
  <si>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</si>
  <si>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</si>
  <si>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</si>
  <si>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</si>
  <si>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</si>
  <si>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</si>
  <si>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</si>
  <si>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</si>
  <si>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</si>
  <si>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</si>
  <si>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</si>
  <si>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</si>
  <si>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</si>
  <si>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</si>
  <si>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</si>
  <si>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</si>
  <si>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</si>
  <si>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</si>
  <si>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</si>
  <si>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</si>
  <si>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</si>
  <si>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</si>
  <si>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</si>
  <si>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</si>
  <si>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</si>
  <si>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</si>
  <si>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</si>
  <si>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</si>
  <si>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</si>
  <si>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</si>
  <si>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</si>
  <si>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</si>
  <si>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</si>
  <si>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</si>
  <si>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</si>
  <si>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</si>
  <si>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</si>
  <si>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</si>
  <si>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</si>
  <si>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</si>
  <si>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</si>
  <si>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</si>
  <si>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</si>
  <si>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</si>
  <si>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</si>
  <si>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</si>
  <si>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</si>
  <si>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</si>
  <si>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</si>
  <si>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</si>
  <si>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</si>
  <si>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</si>
  <si>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</si>
  <si>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</si>
  <si>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</si>
  <si>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</si>
  <si>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</si>
  <si>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</si>
  <si>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</si>
  <si>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</si>
  <si>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</si>
  <si>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</si>
  <si>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</si>
  <si>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</si>
  <si>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</si>
  <si>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</si>
  <si>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</si>
  <si>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</si>
  <si>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</si>
  <si>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</si>
  <si>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</si>
  <si>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</si>
  <si>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</si>
  <si>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</si>
  <si>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</si>
  <si>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</si>
  <si>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</si>
  <si>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</si>
  <si>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</si>
  <si>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</si>
  <si>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</si>
  <si>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</si>
  <si>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</si>
  <si>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</si>
  <si>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</si>
  <si>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</si>
  <si>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</si>
  <si>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</si>
  <si>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</si>
  <si>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</si>
  <si>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</si>
  <si>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</si>
  <si>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</si>
  <si>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</si>
  <si>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</si>
  <si>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</si>
  <si>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</si>
  <si>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</si>
  <si>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</si>
  <si>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</si>
  <si>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</si>
  <si>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</si>
  <si>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</si>
  <si>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</si>
  <si>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</si>
  <si>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</si>
  <si>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</si>
  <si>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</si>
  <si>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</si>
  <si>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</si>
  <si>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</si>
  <si>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</si>
  <si>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</si>
  <si>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</si>
  <si>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</si>
  <si>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</si>
  <si>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</si>
  <si>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</si>
  <si>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</si>
  <si>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</si>
  <si>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</si>
  <si>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</si>
  <si>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</si>
  <si>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</si>
  <si>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</si>
  <si>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</si>
  <si>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</si>
  <si>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</si>
  <si>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</si>
  <si>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</si>
  <si>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</si>
  <si>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</si>
  <si>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</si>
  <si>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</si>
  <si>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</si>
  <si>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</si>
  <si>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</si>
  <si>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</si>
  <si>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</si>
  <si>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</si>
  <si>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</si>
  <si>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</si>
  <si>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</si>
  <si>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</si>
  <si>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</si>
  <si>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</si>
  <si>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</si>
  <si>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</si>
  <si>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</si>
  <si>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</si>
  <si>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</si>
  <si>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</si>
  <si>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</si>
  <si>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</si>
  <si>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</si>
  <si>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</si>
  <si>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</si>
  <si>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</si>
  <si>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</si>
  <si>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</si>
  <si>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</si>
  <si>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</si>
  <si>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</si>
  <si>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</si>
  <si>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</si>
  <si>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</si>
  <si>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</si>
  <si>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</si>
  <si>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</si>
  <si>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</si>
  <si>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</si>
  <si>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</si>
  <si>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</si>
  <si>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</si>
  <si>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</si>
  <si>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</si>
  <si>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</si>
  <si>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</si>
  <si>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</si>
  <si>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</si>
  <si>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</si>
  <si>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</si>
  <si>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</si>
  <si>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</si>
  <si>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</si>
  <si>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</si>
  <si>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</si>
  <si>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</si>
  <si>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</si>
  <si>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</si>
  <si>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</si>
  <si>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</si>
  <si>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</si>
  <si>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</si>
  <si>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</si>
  <si>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</si>
  <si>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</si>
  <si>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</si>
  <si>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</si>
  <si>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</si>
  <si>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</si>
  <si>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</si>
  <si>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</si>
  <si>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</si>
  <si>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</si>
  <si>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</si>
  <si>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</si>
  <si>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</si>
  <si>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</si>
  <si>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</si>
  <si>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</si>
  <si>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</si>
  <si>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</si>
  <si>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</si>
  <si>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</si>
  <si>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</si>
  <si>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</si>
  <si>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</si>
  <si>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</si>
  <si>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</si>
  <si>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</si>
  <si>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</si>
  <si>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</si>
  <si>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</si>
  <si>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</si>
  <si>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</si>
  <si>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</si>
  <si>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</si>
  <si>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</si>
  <si>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</si>
  <si>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</si>
  <si>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</si>
  <si>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</si>
  <si>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</si>
  <si>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</si>
  <si>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</si>
  <si>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</si>
  <si>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</si>
  <si>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</si>
  <si>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</si>
  <si>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</si>
  <si>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</si>
  <si>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</si>
  <si>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</si>
  <si>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</si>
  <si>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</si>
  <si>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</si>
  <si>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</si>
  <si>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</si>
  <si>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</si>
  <si>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</si>
  <si>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</si>
  <si>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</si>
  <si>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</si>
  <si>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</si>
  <si>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</si>
  <si>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</si>
  <si>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</si>
  <si>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</si>
  <si>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</si>
  <si>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</si>
  <si>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</si>
  <si>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</si>
  <si>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</si>
  <si>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</si>
  <si>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</si>
  <si>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</si>
  <si>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</si>
  <si>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</si>
  <si>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</si>
  <si>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</si>
  <si>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</si>
  <si>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</si>
  <si>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</si>
  <si>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</si>
  <si>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</si>
  <si>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</si>
  <si>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</si>
  <si>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</si>
  <si>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</si>
  <si>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</si>
  <si>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</si>
  <si>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</si>
  <si>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</si>
  <si>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</si>
  <si>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</si>
  <si>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</si>
  <si>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</si>
  <si>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</si>
  <si>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</si>
  <si>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</si>
  <si>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</si>
  <si>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</si>
  <si>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</si>
  <si>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</si>
  <si>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</si>
  <si>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</si>
  <si>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</si>
  <si>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</si>
  <si>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</si>
  <si>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</si>
  <si>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</si>
  <si>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</si>
  <si>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</si>
  <si>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</si>
  <si>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</si>
  <si>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</si>
  <si>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</si>
  <si>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</si>
  <si>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</si>
  <si>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</si>
  <si>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</si>
  <si>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</si>
  <si>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</si>
  <si>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</si>
  <si>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</si>
  <si>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</si>
  <si>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</si>
  <si>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</si>
  <si>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</si>
  <si>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</si>
  <si>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</si>
  <si>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</si>
  <si>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</si>
  <si>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</si>
  <si>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</si>
  <si>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</si>
  <si>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</si>
  <si>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</si>
  <si>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</si>
  <si>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</si>
  <si>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</si>
  <si>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</si>
  <si>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</si>
  <si>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</si>
  <si>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</si>
  <si>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</si>
  <si>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</si>
  <si>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</si>
  <si>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</si>
  <si>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</si>
  <si>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</si>
  <si>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</si>
  <si>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</si>
  <si>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</si>
  <si>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</si>
  <si>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</si>
  <si>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</si>
  <si>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</si>
  <si>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</si>
  <si>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</si>
  <si>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</si>
  <si>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</si>
  <si>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</si>
  <si>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</si>
  <si>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</si>
  <si>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</si>
  <si>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</si>
  <si>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</si>
  <si>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</si>
  <si>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</si>
  <si>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</si>
  <si>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</si>
  <si>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</si>
  <si>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</si>
  <si>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</si>
  <si>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</si>
  <si>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</si>
  <si>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</si>
  <si>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</si>
  <si>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</si>
  <si>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</si>
  <si>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</si>
  <si>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</si>
  <si>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</si>
  <si>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</si>
  <si>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</si>
  <si>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</si>
  <si>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</si>
  <si>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</si>
  <si>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</si>
  <si>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</si>
  <si>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</si>
  <si>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</si>
  <si>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</si>
  <si>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</si>
  <si>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</si>
  <si>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</si>
  <si>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</si>
  <si>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</si>
  <si>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</si>
  <si>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</si>
  <si>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</si>
  <si>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</si>
  <si>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</si>
  <si>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</si>
  <si>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</si>
  <si>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</si>
  <si>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</si>
  <si>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</si>
  <si>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</si>
  <si>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</si>
  <si>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</si>
  <si>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</si>
  <si>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</si>
  <si>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</si>
  <si>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</si>
  <si>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</si>
  <si>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</si>
  <si>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</si>
  <si>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</si>
  <si>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</si>
  <si>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</si>
  <si>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</si>
  <si>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</si>
  <si>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</si>
  <si>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</si>
  <si>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</si>
  <si>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</si>
  <si>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</si>
  <si>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</si>
  <si>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</si>
  <si>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</si>
  <si>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</si>
  <si>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</si>
  <si>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</si>
  <si>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</si>
  <si>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</si>
  <si>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</si>
  <si>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</si>
  <si>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</si>
  <si>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</si>
  <si>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</si>
  <si>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</si>
  <si>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</si>
  <si>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</si>
  <si>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</si>
  <si>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</si>
  <si>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</si>
  <si>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</si>
  <si>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</si>
  <si>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</si>
  <si>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</si>
  <si>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</si>
  <si>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</si>
  <si>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</si>
  <si>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</si>
  <si>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</si>
  <si>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</si>
  <si>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</si>
  <si>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</si>
  <si>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</si>
  <si>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</si>
  <si>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</si>
  <si>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</si>
  <si>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</si>
  <si>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</si>
  <si>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</si>
  <si>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</si>
  <si>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</si>
  <si>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</si>
  <si>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</si>
  <si>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</si>
  <si>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</si>
  <si>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</si>
  <si>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</si>
  <si>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</si>
  <si>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</si>
  <si>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</si>
  <si>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</si>
  <si>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</si>
  <si>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</si>
  <si>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</si>
  <si>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</si>
  <si>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</si>
  <si>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</si>
  <si>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</si>
  <si>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</si>
  <si>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</si>
  <si>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</si>
  <si>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</si>
  <si>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</si>
  <si>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</si>
  <si>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</si>
  <si>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</si>
  <si>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</si>
  <si>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</si>
  <si>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</si>
  <si>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</si>
  <si>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</si>
  <si>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</si>
  <si>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</si>
  <si>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</si>
  <si>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</si>
  <si>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</si>
  <si>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</si>
  <si>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</si>
  <si>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</si>
  <si>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</si>
  <si>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</si>
  <si>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</si>
  <si>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</si>
  <si>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</si>
  <si>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</si>
  <si>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</si>
  <si>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</si>
  <si>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</si>
  <si>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</si>
  <si>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</si>
  <si>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</si>
  <si>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</si>
  <si>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</si>
  <si>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</si>
  <si>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</si>
  <si>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</si>
  <si>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</si>
  <si>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</si>
  <si>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</si>
  <si>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</si>
  <si>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</si>
  <si>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</si>
  <si>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</si>
  <si>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</si>
  <si>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</si>
  <si>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</si>
  <si>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</si>
  <si>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</si>
  <si>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</si>
  <si>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</si>
  <si>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</si>
  <si>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</si>
  <si>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</si>
  <si>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</si>
  <si>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</si>
  <si>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</si>
  <si>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</si>
  <si>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</si>
  <si>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</si>
  <si>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</si>
  <si>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</si>
  <si>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</si>
  <si>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</si>
  <si>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</si>
  <si>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</si>
  <si>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</si>
  <si>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</si>
  <si>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</si>
  <si>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</si>
  <si>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</si>
  <si>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</si>
  <si>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</si>
  <si>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</si>
  <si>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</si>
  <si>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</si>
  <si>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</si>
  <si>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</si>
  <si>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</si>
  <si>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</si>
  <si>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</si>
  <si>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</si>
  <si>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</si>
  <si>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</si>
  <si>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</si>
  <si>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</si>
  <si>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</si>
  <si>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</si>
  <si>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</si>
  <si>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</si>
  <si>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</si>
  <si>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</si>
  <si>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</si>
  <si>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</si>
  <si>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</si>
  <si>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</si>
  <si>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</si>
  <si>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</si>
  <si>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</si>
  <si>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</si>
  <si>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</si>
  <si>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</si>
  <si>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</si>
  <si>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</si>
  <si>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</si>
  <si>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</si>
  <si>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</si>
  <si>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</si>
  <si>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</si>
  <si>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</si>
  <si>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</si>
  <si>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</si>
  <si>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</si>
  <si>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</si>
  <si>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</si>
  <si>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</si>
  <si>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</si>
  <si>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</si>
  <si>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</si>
  <si>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</si>
  <si>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</si>
  <si>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</si>
  <si>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</si>
  <si>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</si>
  <si>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</si>
  <si>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</si>
  <si>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</si>
  <si>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</si>
  <si>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</si>
  <si>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</si>
  <si>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</si>
  <si>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</si>
  <si>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</si>
  <si>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</si>
  <si>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</si>
  <si>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</si>
  <si>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</si>
  <si>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</si>
  <si>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</si>
  <si>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</si>
  <si>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</si>
  <si>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</si>
  <si>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</si>
  <si>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</si>
  <si>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</si>
  <si>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</si>
  <si>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</si>
  <si>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</si>
  <si>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</si>
  <si>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</si>
  <si>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</si>
  <si>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</si>
  <si>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</si>
  <si>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</si>
  <si>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</si>
  <si>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</si>
  <si>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</si>
  <si>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</si>
  <si>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</si>
  <si>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</si>
  <si>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</si>
  <si>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</si>
  <si>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</si>
  <si>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</si>
  <si>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</si>
  <si>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</si>
  <si>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</si>
  <si>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</si>
  <si>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</si>
  <si>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</si>
  <si>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</si>
  <si>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</si>
  <si>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</si>
  <si>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</si>
  <si>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</si>
  <si>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</si>
  <si>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</si>
  <si>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</si>
  <si>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</si>
  <si>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</si>
  <si>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</si>
  <si>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</si>
  <si>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</si>
  <si>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</si>
  <si>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</si>
  <si>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</si>
  <si>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</si>
  <si>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</si>
  <si>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</si>
  <si>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</si>
  <si>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</si>
  <si>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</si>
  <si>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</si>
  <si>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</si>
  <si>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</si>
  <si>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</si>
  <si>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</si>
  <si>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</si>
  <si>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</si>
  <si>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</si>
  <si>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</si>
  <si>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</si>
  <si>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</si>
  <si>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</si>
  <si>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</si>
  <si>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</si>
  <si>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</si>
  <si>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</si>
  <si>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</si>
  <si>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</si>
  <si>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</si>
  <si>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</si>
  <si>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</si>
  <si>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</si>
  <si>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</si>
  <si>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</si>
  <si>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</si>
  <si>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</si>
  <si>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</si>
  <si>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</si>
  <si>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</si>
  <si>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</si>
  <si>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</si>
  <si>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</si>
  <si>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</si>
  <si>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</si>
  <si>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</si>
  <si>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</si>
  <si>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</si>
  <si>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</si>
  <si>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</si>
  <si>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</si>
  <si>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</si>
  <si>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</si>
  <si>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</si>
  <si>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</si>
  <si>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</si>
  <si>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</si>
  <si>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</si>
  <si>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</si>
  <si>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</si>
  <si>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</si>
  <si>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</si>
  <si>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</si>
  <si>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</si>
  <si>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</si>
  <si>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</si>
  <si>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</si>
  <si>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</si>
  <si>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</si>
  <si>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</si>
  <si>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</si>
  <si>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</si>
  <si>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</si>
  <si>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</si>
  <si>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</si>
  <si>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</si>
  <si>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</si>
  <si>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</si>
  <si>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</si>
  <si>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</si>
  <si>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</si>
  <si>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</si>
  <si>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</si>
  <si>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</si>
  <si>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</si>
  <si>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</si>
  <si>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</si>
  <si>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</si>
  <si>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</si>
  <si>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</si>
  <si>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</si>
  <si>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</si>
  <si>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</si>
  <si>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</si>
  <si>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</si>
  <si>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</si>
  <si>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</si>
  <si>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</si>
  <si>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</si>
  <si>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</si>
  <si>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</si>
  <si>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</si>
  <si>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</si>
  <si>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</si>
  <si>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</si>
  <si>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</si>
  <si>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</si>
  <si>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</si>
  <si>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</si>
  <si>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</si>
  <si>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</si>
  <si>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</si>
  <si>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</si>
  <si>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</si>
  <si>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</si>
  <si>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</si>
  <si>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</si>
  <si>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</si>
  <si>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</si>
  <si>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</si>
  <si>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</si>
  <si>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</si>
  <si>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</si>
  <si>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</si>
  <si>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</si>
  <si>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</si>
  <si>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</si>
  <si>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</si>
  <si>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</si>
  <si>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</si>
  <si>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</si>
  <si>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</si>
  <si>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</si>
  <si>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</si>
  <si>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</si>
  <si>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</si>
  <si>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</si>
  <si>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</si>
  <si>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</si>
  <si>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</si>
  <si>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</si>
  <si>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</si>
  <si>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</si>
  <si>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</si>
  <si>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</si>
  <si>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</si>
  <si>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</si>
  <si>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</si>
  <si>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</si>
  <si>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</si>
  <si>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</si>
  <si>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</si>
  <si>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</si>
  <si>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</si>
  <si>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</si>
  <si>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</si>
  <si>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</si>
  <si>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</si>
  <si>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</si>
  <si>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</si>
  <si>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</si>
  <si>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</si>
  <si>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</si>
  <si>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</si>
  <si>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</si>
  <si>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</si>
  <si>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</si>
  <si>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</si>
  <si>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</si>
  <si>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</si>
  <si>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</si>
  <si>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</si>
  <si>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</si>
  <si>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</si>
  <si>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</si>
  <si>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</si>
  <si>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</si>
  <si>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</si>
  <si>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</si>
  <si>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</si>
  <si>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</si>
  <si>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</si>
  <si>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</si>
  <si>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</si>
  <si>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</si>
  <si>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</si>
  <si>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</si>
  <si>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</si>
  <si>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</si>
  <si>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</si>
  <si>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</si>
  <si>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</si>
  <si>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</si>
  <si>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</si>
  <si>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</si>
  <si>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</si>
  <si>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</si>
  <si>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</si>
  <si>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</si>
  <si>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</si>
  <si>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</si>
  <si>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</si>
  <si>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</si>
  <si>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</si>
  <si>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</si>
  <si>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</si>
  <si>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</si>
  <si>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</si>
  <si>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</si>
  <si>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</si>
  <si>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</si>
  <si>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</si>
  <si>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</si>
  <si>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</si>
  <si>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</si>
  <si>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</si>
  <si>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</si>
  <si>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</si>
  <si>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</si>
  <si>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</si>
  <si>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</si>
  <si>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</si>
  <si>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</si>
  <si>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</si>
  <si>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</si>
  <si>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</si>
  <si>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</si>
  <si>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</si>
  <si>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</si>
  <si>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</si>
  <si>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</si>
  <si>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</si>
  <si>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</si>
  <si>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</si>
  <si>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</si>
  <si>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</si>
  <si>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</si>
  <si>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</si>
  <si>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</si>
  <si>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</si>
  <si>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</si>
  <si>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</si>
  <si>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</si>
  <si>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</si>
  <si>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</si>
  <si>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</si>
  <si>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</si>
  <si>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</si>
  <si>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</si>
  <si>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</si>
  <si>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</si>
  <si>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</si>
  <si>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</si>
  <si>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</si>
  <si>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</si>
  <si>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</si>
  <si>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</si>
  <si>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</si>
  <si>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</si>
  <si>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</si>
  <si>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</si>
  <si>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</si>
  <si>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</si>
  <si>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</si>
  <si>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</si>
  <si>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</si>
  <si>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</si>
  <si>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</si>
  <si>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</si>
  <si>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</si>
  <si>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</si>
  <si>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</si>
  <si>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</si>
  <si>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</si>
  <si>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</si>
  <si>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</si>
  <si>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</si>
  <si>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</si>
  <si>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</si>
  <si>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</si>
  <si>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</si>
  <si>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</si>
  <si>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</si>
  <si>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</si>
  <si>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</si>
  <si>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</si>
  <si>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</si>
  <si>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</si>
  <si>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</si>
  <si>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</si>
  <si>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</si>
  <si>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</si>
  <si>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</si>
  <si>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</si>
  <si>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</si>
  <si>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</si>
  <si>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</si>
  <si>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</si>
  <si>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</si>
  <si>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</si>
  <si>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</si>
  <si>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</si>
  <si>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</si>
  <si>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</si>
  <si>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</si>
  <si>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</si>
  <si>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</si>
  <si>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</si>
  <si>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</si>
  <si>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</si>
  <si>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</si>
  <si>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</si>
  <si>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</si>
  <si>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</si>
  <si>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</si>
  <si>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</si>
  <si>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</si>
  <si>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</si>
  <si>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</si>
  <si>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</si>
  <si>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</si>
  <si>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</si>
  <si>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</si>
  <si>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</si>
  <si>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</si>
  <si>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</si>
  <si>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</si>
  <si>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</si>
  <si>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</si>
  <si>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</si>
  <si>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</si>
  <si>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</si>
  <si>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</si>
  <si>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</si>
  <si>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</si>
  <si>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</si>
  <si>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</si>
  <si>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</si>
  <si>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</si>
  <si>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</si>
  <si>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</si>
  <si>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</si>
  <si>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</si>
  <si>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</si>
  <si>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</si>
  <si>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</si>
  <si>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</si>
  <si>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</si>
  <si>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</si>
  <si>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</si>
  <si>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</si>
  <si>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</si>
  <si>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</si>
  <si>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</si>
  <si>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</si>
  <si>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</si>
  <si>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</si>
  <si>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</si>
  <si>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</si>
  <si>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</si>
  <si>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</si>
  <si>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</si>
  <si>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</si>
  <si>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</si>
  <si>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</si>
  <si>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</si>
  <si>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</si>
  <si>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</si>
  <si>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</si>
  <si>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</si>
  <si>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</si>
  <si>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</si>
  <si>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</si>
  <si>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</si>
  <si>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</si>
  <si>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</si>
  <si>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</si>
  <si>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</si>
  <si>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</si>
  <si>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</si>
  <si>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</si>
  <si>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</si>
  <si>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</si>
  <si>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</si>
  <si>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</si>
  <si>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</si>
  <si>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</si>
  <si>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</si>
  <si>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</si>
  <si>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</si>
  <si>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</si>
  <si>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</si>
  <si>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</si>
  <si>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</si>
  <si>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</si>
  <si>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</si>
  <si>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</si>
  <si>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</si>
  <si>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</si>
  <si>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</si>
  <si>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</si>
  <si>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</si>
  <si>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</si>
  <si>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</si>
  <si>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</si>
  <si>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</si>
  <si>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</si>
  <si>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</si>
  <si>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</si>
  <si>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</si>
  <si>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</si>
  <si>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</si>
  <si>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</si>
  <si>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</si>
  <si>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</si>
  <si>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</si>
  <si>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</si>
  <si>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</si>
  <si>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</si>
  <si>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</si>
  <si>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</si>
  <si>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</si>
  <si>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</si>
  <si>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</si>
  <si>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</si>
  <si>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</si>
  <si>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</si>
  <si>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</si>
  <si>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</si>
  <si>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</si>
  <si>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</si>
  <si>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</si>
  <si>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</si>
  <si>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</si>
  <si>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</si>
  <si>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</si>
  <si>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</si>
  <si>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</si>
  <si>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</si>
  <si>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</si>
  <si>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</si>
  <si>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</si>
  <si>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</si>
  <si>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</si>
  <si>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</si>
  <si>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</si>
  <si>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</si>
  <si>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</si>
  <si>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</si>
  <si>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</si>
  <si>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</si>
  <si>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</si>
  <si>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</si>
  <si>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</si>
  <si>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</si>
  <si>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</si>
  <si>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</si>
  <si>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</si>
  <si>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</si>
  <si>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</si>
  <si>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</si>
  <si>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</si>
  <si>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</si>
  <si>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</si>
  <si>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</si>
  <si>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</si>
  <si>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</si>
  <si>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</si>
  <si>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</si>
  <si>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</si>
  <si>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</si>
  <si>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</si>
  <si>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</si>
  <si>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</si>
  <si>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</si>
  <si>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</si>
  <si>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</si>
  <si>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</si>
  <si>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</si>
  <si>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</si>
  <si>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</si>
  <si>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</si>
  <si>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</si>
  <si>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</si>
  <si>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</si>
  <si>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</si>
  <si>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</si>
  <si>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</si>
  <si>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</si>
  <si>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</si>
  <si>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</si>
  <si>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</si>
  <si>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</si>
  <si>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</si>
  <si>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</si>
  <si>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</si>
  <si>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</si>
  <si>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</si>
  <si>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</si>
  <si>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</si>
  <si>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</si>
  <si>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</si>
  <si>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</si>
  <si>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</si>
  <si>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</si>
  <si>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</si>
  <si>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</si>
  <si>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</si>
  <si>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</si>
  <si>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</si>
  <si>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</si>
  <si>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</si>
  <si>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</si>
  <si>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</si>
  <si>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</si>
  <si>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</si>
  <si>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</si>
  <si>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</si>
  <si>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</si>
  <si>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</si>
  <si>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</si>
  <si>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</si>
  <si>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</si>
  <si>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</si>
  <si>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</si>
  <si>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</si>
  <si>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</si>
  <si>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</si>
  <si>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</si>
  <si>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</si>
  <si>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</si>
  <si>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</si>
  <si>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</si>
  <si>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</si>
  <si>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</si>
  <si>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</si>
  <si>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</si>
  <si>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</si>
  <si>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</si>
  <si>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</si>
  <si>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</si>
  <si>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</si>
  <si>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</si>
  <si>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</si>
  <si>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</si>
  <si>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</si>
  <si>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</si>
  <si>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</si>
  <si>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</si>
  <si>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</si>
  <si>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</si>
  <si>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</si>
  <si>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</si>
  <si>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</si>
  <si>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</si>
  <si>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</si>
  <si>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</si>
  <si>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</si>
  <si>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</si>
  <si>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</si>
  <si>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</si>
  <si>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</si>
  <si>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</si>
  <si>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</si>
  <si>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</si>
  <si>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</si>
  <si>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</si>
  <si>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</si>
  <si>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</si>
  <si>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</si>
  <si>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</si>
  <si>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</si>
  <si>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</si>
  <si>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</si>
  <si>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</si>
  <si>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</si>
  <si>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</si>
  <si>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</si>
  <si>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</si>
  <si>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</si>
  <si>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</si>
  <si>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</si>
  <si>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</si>
  <si>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</si>
  <si>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</si>
  <si>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</si>
  <si>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</si>
  <si>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</si>
  <si>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</si>
  <si>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</si>
  <si>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</si>
  <si>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</si>
  <si>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</si>
  <si>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</si>
  <si>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</si>
  <si>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</si>
  <si>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</si>
  <si>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</si>
  <si>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</si>
  <si>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</si>
  <si>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</si>
  <si>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</si>
  <si>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</si>
  <si>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</si>
  <si>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</si>
  <si>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</si>
  <si>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</si>
  <si>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</si>
  <si>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</si>
  <si>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</si>
  <si>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</si>
  <si>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</si>
  <si>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</si>
  <si>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</si>
  <si>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</si>
  <si>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</si>
  <si>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</si>
  <si>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</si>
  <si>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</si>
  <si>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</si>
  <si>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</si>
  <si>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</si>
  <si>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</si>
  <si>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</si>
  <si>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</si>
  <si>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</si>
  <si>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</si>
  <si>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</si>
  <si>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</si>
  <si>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</si>
  <si>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</si>
  <si>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</si>
  <si>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</si>
  <si>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</si>
  <si>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</si>
  <si>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</si>
  <si>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</si>
  <si>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</si>
  <si>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</si>
  <si>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</si>
  <si>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</si>
  <si>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</si>
  <si>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</si>
  <si>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</si>
  <si>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</si>
  <si>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</si>
  <si>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</si>
  <si>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</si>
  <si>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</si>
  <si>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</si>
  <si>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</si>
  <si>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</si>
  <si>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</si>
  <si>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</si>
  <si>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</si>
  <si>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</si>
  <si>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</si>
  <si>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</si>
  <si>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</si>
  <si>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</si>
  <si>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</si>
  <si>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</si>
  <si>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</si>
  <si>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</si>
  <si>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</si>
  <si>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</si>
  <si>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</si>
  <si>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</si>
  <si>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</si>
  <si>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</si>
  <si>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</si>
  <si>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</si>
  <si>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</si>
  <si>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</si>
  <si>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</si>
  <si>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</si>
  <si>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</si>
  <si>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</si>
  <si>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</si>
  <si>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</si>
  <si>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</si>
  <si>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</si>
  <si>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</si>
  <si>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</si>
  <si>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</si>
  <si>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</si>
  <si>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</si>
  <si>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</si>
  <si>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</si>
  <si>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</si>
  <si>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</si>
  <si>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</si>
  <si>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</si>
  <si>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</si>
  <si>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</si>
  <si>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</si>
  <si>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</si>
  <si>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</si>
  <si>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</si>
  <si>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</si>
  <si>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</si>
  <si>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</si>
  <si>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</si>
  <si>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</si>
  <si>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</si>
  <si>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</si>
  <si>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</si>
  <si>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</si>
  <si>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</si>
  <si>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</si>
  <si>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</si>
  <si>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</si>
  <si>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</si>
  <si>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</si>
  <si>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</si>
  <si>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</si>
  <si>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</si>
  <si>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</si>
  <si>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</si>
  <si>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</si>
  <si>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</si>
  <si>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</si>
  <si>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</si>
  <si>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</si>
  <si>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</si>
  <si>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</si>
  <si>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</si>
  <si>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</si>
  <si>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</si>
  <si>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</si>
  <si>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</si>
  <si>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</si>
  <si>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</si>
  <si>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</si>
  <si>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</si>
  <si>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</si>
  <si>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</si>
  <si>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</si>
  <si>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</si>
  <si>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</si>
  <si>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</si>
  <si>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</si>
  <si>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</si>
  <si>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</si>
  <si>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</si>
  <si>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</si>
  <si>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</si>
  <si>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</si>
  <si>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</si>
  <si>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</si>
  <si>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</si>
  <si>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</si>
  <si>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</si>
  <si>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</si>
  <si>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</si>
  <si>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</si>
  <si>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</si>
  <si>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</si>
  <si>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</si>
  <si>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</si>
  <si>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</si>
  <si>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</si>
  <si>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</si>
  <si>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</si>
  <si>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</si>
  <si>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</si>
  <si>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</si>
  <si>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</si>
  <si>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</si>
  <si>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</si>
  <si>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</si>
  <si>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</si>
  <si>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</si>
  <si>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</si>
  <si>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</si>
  <si>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</si>
  <si>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</si>
  <si>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</si>
  <si>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</si>
  <si>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</si>
  <si>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</si>
  <si>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</si>
  <si>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</si>
  <si>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</si>
  <si>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</si>
  <si>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</si>
  <si>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</si>
  <si>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</si>
  <si>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</si>
  <si>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</si>
  <si>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</si>
  <si>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</si>
  <si>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</si>
  <si>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</si>
  <si>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</si>
  <si>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</si>
  <si>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</si>
  <si>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</si>
  <si>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</si>
  <si>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</si>
  <si>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</si>
  <si>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</si>
  <si>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</si>
  <si>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</si>
  <si>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</si>
  <si>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</si>
  <si>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</si>
  <si>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</si>
  <si>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</si>
  <si>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</si>
  <si>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</si>
  <si>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</si>
  <si>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</si>
  <si>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</si>
  <si>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</si>
  <si>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</si>
  <si>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</si>
  <si>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</si>
  <si>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</si>
  <si>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</si>
  <si>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</si>
  <si>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</si>
  <si>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</si>
  <si>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</si>
  <si>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</si>
  <si>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</si>
  <si>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</si>
  <si>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</si>
  <si>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</si>
  <si>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</si>
  <si>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</si>
  <si>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</si>
  <si>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</si>
  <si>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</si>
  <si>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</si>
  <si>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</si>
  <si>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</si>
  <si>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</si>
  <si>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</si>
  <si>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</si>
  <si>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</si>
  <si>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</si>
  <si>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</si>
  <si>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</si>
  <si>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</si>
  <si>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</si>
  <si>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</si>
  <si>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</si>
  <si>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</si>
  <si>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</si>
  <si>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</si>
  <si>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</si>
  <si>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</si>
  <si>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</si>
  <si>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</si>
  <si>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</si>
  <si>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</si>
  <si>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</si>
  <si>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</si>
  <si>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</si>
  <si>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</si>
  <si>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</si>
  <si>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</si>
  <si>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</si>
  <si>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</si>
  <si>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</si>
  <si>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</si>
  <si>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</si>
  <si>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</si>
  <si>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</si>
  <si>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</si>
  <si>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</si>
  <si>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</si>
  <si>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</si>
  <si>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</si>
  <si>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</si>
  <si>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</si>
  <si>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</si>
  <si>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</si>
  <si>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</si>
  <si>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</si>
  <si>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</si>
  <si>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</si>
  <si>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</si>
  <si>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</si>
  <si>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</si>
  <si>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</si>
  <si>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</si>
  <si>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</si>
  <si>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</si>
  <si>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</si>
  <si>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</si>
  <si>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</si>
  <si>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</si>
  <si>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</si>
  <si>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</si>
  <si>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</si>
  <si>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</si>
  <si>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</si>
  <si>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</si>
  <si>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</si>
  <si>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</si>
  <si>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</si>
  <si>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</si>
  <si>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</si>
  <si>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</si>
  <si>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</si>
  <si>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</si>
  <si>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</si>
  <si>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</si>
  <si>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</si>
  <si>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</si>
  <si>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</si>
  <si>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</si>
  <si>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</si>
  <si>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</si>
  <si>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</si>
  <si>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</si>
  <si>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</si>
  <si>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</si>
  <si>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</si>
  <si>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</si>
  <si>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</si>
  <si>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</si>
  <si>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</si>
  <si>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</si>
  <si>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</si>
  <si>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</si>
  <si>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</si>
  <si>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</si>
  <si>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</si>
  <si>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</si>
  <si>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</si>
  <si>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</si>
  <si>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</si>
  <si>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</si>
  <si>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</si>
  <si>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</si>
  <si>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</si>
  <si>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</si>
  <si>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</si>
  <si>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</si>
  <si>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</si>
  <si>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</si>
  <si>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</si>
  <si>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</si>
  <si>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</si>
  <si>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</si>
  <si>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</si>
  <si>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</si>
  <si>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</si>
  <si>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</si>
  <si>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</si>
  <si>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</si>
  <si>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</si>
  <si>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</si>
  <si>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</si>
  <si>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</si>
  <si>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</si>
  <si>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</si>
  <si>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</si>
  <si>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</si>
  <si>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</si>
  <si>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</si>
  <si>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</si>
  <si>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</si>
  <si>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</si>
  <si>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</si>
  <si>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</si>
  <si>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</si>
  <si>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</si>
  <si>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</si>
  <si>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</si>
  <si>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</si>
  <si>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</si>
  <si>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</si>
  <si>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</si>
  <si>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</si>
  <si>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</si>
  <si>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</si>
  <si>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</si>
  <si>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</si>
  <si>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</si>
  <si>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</si>
  <si>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</si>
  <si>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</si>
  <si>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</si>
  <si>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</si>
  <si>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</si>
  <si>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</si>
  <si>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</si>
  <si>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</si>
  <si>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</si>
  <si>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</si>
  <si>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</si>
  <si>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</si>
  <si>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</si>
  <si>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</si>
  <si>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</si>
  <si>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</si>
  <si>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</si>
  <si>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</si>
  <si>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</si>
  <si>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</si>
  <si>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</si>
  <si>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</si>
  <si>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</si>
  <si>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</si>
  <si>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</si>
  <si>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</si>
  <si>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</si>
  <si>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</si>
  <si>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</si>
  <si>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</si>
  <si>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</si>
  <si>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</si>
  <si>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</si>
  <si>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</si>
  <si>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</si>
  <si>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</si>
  <si>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</si>
  <si>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</si>
  <si>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</si>
  <si>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</si>
  <si>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</si>
  <si>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</si>
  <si>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</si>
  <si>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</si>
  <si>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</si>
  <si>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</si>
  <si>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</si>
  <si>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</si>
  <si>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</si>
  <si>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</si>
  <si>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</si>
  <si>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</si>
  <si>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</si>
  <si>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</si>
  <si>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</si>
  <si>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</si>
  <si>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</si>
  <si>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</si>
  <si>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</si>
  <si>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</si>
  <si>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</si>
  <si>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</si>
  <si>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</si>
  <si>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</si>
  <si>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</si>
  <si>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</si>
  <si>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</si>
  <si>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</si>
  <si>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</si>
  <si>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</si>
  <si>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</si>
  <si>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</si>
  <si>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</si>
  <si>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</si>
  <si>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</si>
  <si>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</si>
  <si>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</si>
  <si>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</si>
  <si>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</si>
  <si>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</si>
  <si>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</si>
  <si>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</si>
  <si>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</si>
  <si>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</si>
  <si>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</si>
  <si>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</si>
  <si>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</si>
  <si>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</si>
  <si>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</si>
  <si>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</si>
  <si>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</si>
  <si>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</si>
  <si>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</si>
  <si>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</si>
  <si>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</si>
  <si>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</si>
  <si>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</si>
  <si>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</si>
  <si>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</si>
  <si>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</si>
  <si>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</si>
  <si>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</si>
  <si>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</si>
  <si>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</si>
  <si>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</si>
  <si>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</si>
  <si>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</si>
  <si>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</si>
  <si>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</si>
  <si>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</si>
  <si>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</si>
  <si>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</si>
  <si>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</si>
  <si>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</si>
  <si>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</si>
  <si>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</si>
  <si>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</si>
  <si>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</si>
  <si>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</si>
  <si>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</si>
  <si>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</si>
  <si>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</si>
  <si>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</si>
  <si>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</si>
  <si>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</si>
  <si>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</si>
  <si>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</si>
  <si>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</si>
  <si>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</si>
  <si>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</si>
  <si>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</si>
  <si>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</si>
  <si>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</si>
  <si>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</si>
  <si>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</si>
  <si>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</si>
  <si>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</si>
  <si>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</si>
  <si>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</si>
  <si>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</si>
  <si>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</si>
  <si>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</si>
  <si>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</si>
  <si>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</si>
  <si>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</si>
  <si>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</si>
  <si>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</si>
  <si>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</si>
  <si>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</si>
  <si>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</si>
  <si>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</si>
  <si>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</si>
  <si>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</si>
  <si>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</si>
  <si>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</si>
  <si>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</si>
  <si>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</si>
  <si>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</si>
  <si>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</si>
  <si>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</si>
  <si>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</si>
  <si>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</si>
  <si>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</si>
  <si>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</si>
  <si>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</si>
  <si>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</si>
  <si>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</si>
  <si>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</si>
  <si>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</si>
  <si>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</si>
  <si>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</si>
  <si>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</si>
  <si>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</si>
  <si>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</si>
  <si>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</si>
  <si>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</si>
  <si>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</si>
  <si>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</si>
  <si>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</si>
  <si>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</si>
  <si>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</si>
  <si>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</si>
  <si>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</si>
  <si>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</si>
  <si>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</si>
  <si>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</si>
  <si>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</si>
  <si>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</si>
  <si>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</si>
  <si>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</si>
  <si>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</si>
  <si>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</si>
  <si>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</si>
  <si>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</si>
  <si>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</si>
  <si>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</si>
  <si>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</si>
  <si>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</si>
  <si>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</si>
  <si>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</si>
  <si>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</si>
  <si>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</si>
  <si>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</si>
  <si>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</si>
  <si>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</si>
  <si>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</si>
  <si>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</si>
  <si>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</si>
  <si>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</si>
  <si>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</si>
  <si>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</si>
  <si>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</si>
  <si>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</si>
  <si>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</si>
  <si>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</si>
  <si>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</si>
  <si>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</si>
  <si>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</si>
  <si>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</si>
  <si>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</si>
  <si>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</si>
  <si>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</si>
  <si>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</si>
  <si>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</si>
  <si>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</si>
  <si>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</si>
  <si>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</si>
  <si>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</si>
  <si>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</si>
  <si>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</si>
  <si>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</si>
  <si>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</si>
  <si>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</si>
  <si>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</si>
  <si>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</si>
  <si>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</si>
  <si>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</si>
  <si>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</si>
  <si>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</si>
  <si>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</si>
  <si>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</si>
  <si>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</si>
  <si>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</si>
  <si>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</si>
  <si>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</si>
  <si>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</si>
  <si>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</si>
  <si>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</si>
  <si>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</si>
  <si>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</si>
  <si>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</si>
  <si>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</si>
  <si>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</si>
  <si>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</si>
  <si>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</si>
  <si>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</si>
  <si>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</si>
  <si>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</si>
  <si>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</si>
  <si>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</si>
  <si>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</si>
  <si>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</si>
  <si>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</si>
  <si>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</si>
  <si>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</si>
  <si>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</si>
  <si>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</si>
  <si>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</si>
  <si>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</si>
  <si>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</si>
  <si>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</si>
  <si>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</si>
  <si>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</si>
  <si>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</si>
  <si>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</si>
  <si>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</si>
  <si>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</si>
  <si>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</si>
  <si>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</si>
  <si>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</si>
  <si>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</si>
  <si>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</si>
  <si>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</si>
  <si>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</si>
  <si>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</si>
  <si>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</si>
  <si>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</si>
  <si>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</si>
  <si>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</si>
  <si>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</si>
  <si>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</si>
  <si>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</si>
  <si>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</si>
  <si>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</si>
  <si>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</si>
  <si>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</si>
  <si>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</si>
  <si>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</si>
  <si>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</si>
  <si>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</si>
  <si>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</si>
  <si>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</si>
  <si>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</si>
  <si>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</si>
  <si>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</si>
  <si>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</si>
  <si>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</si>
  <si>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</si>
  <si>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</si>
  <si>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</si>
  <si>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</si>
  <si>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</si>
  <si>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</si>
  <si>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</si>
  <si>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</si>
  <si>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</si>
  <si>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</si>
  <si>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</si>
  <si>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</si>
  <si>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</si>
  <si>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</si>
  <si>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</si>
  <si>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</si>
  <si>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</si>
  <si>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</si>
  <si>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</si>
  <si>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</si>
  <si>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</si>
  <si>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</si>
  <si>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</si>
  <si>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</si>
  <si>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</si>
  <si>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</si>
  <si>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</si>
  <si>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</si>
  <si>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</si>
  <si>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</si>
  <si>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</si>
  <si>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</si>
  <si>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</si>
  <si>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</si>
  <si>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</si>
  <si>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</si>
  <si>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</si>
  <si>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</si>
  <si>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</si>
  <si>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</si>
  <si>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</si>
  <si>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</si>
  <si>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</si>
  <si>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</si>
  <si>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</si>
  <si>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</si>
  <si>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</si>
  <si>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</si>
  <si>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</si>
  <si>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</si>
  <si>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</si>
  <si>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</si>
  <si>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</si>
  <si>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</si>
  <si>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</si>
  <si>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</si>
  <si>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</si>
  <si>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</si>
  <si>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</si>
  <si>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</si>
  <si>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</si>
  <si>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</si>
  <si>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</si>
  <si>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</si>
  <si>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</si>
  <si>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</si>
  <si>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</si>
  <si>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</si>
  <si>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</si>
  <si>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</si>
  <si>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</si>
  <si>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</si>
  <si>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</si>
  <si>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</si>
  <si>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</si>
  <si>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</si>
  <si>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</si>
  <si>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</si>
  <si>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</si>
  <si>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</si>
  <si>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</si>
  <si>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</si>
  <si>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</si>
  <si>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</si>
  <si>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</si>
  <si>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</si>
  <si>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</si>
  <si>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</si>
  <si>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</si>
  <si>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</si>
  <si>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</si>
  <si>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</si>
  <si>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</si>
  <si>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</si>
  <si>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</si>
  <si>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</si>
  <si>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</si>
  <si>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</si>
  <si>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</si>
  <si>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</si>
  <si>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</si>
  <si>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</si>
  <si>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</si>
  <si>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</si>
  <si>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</si>
  <si>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</si>
  <si>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</si>
  <si>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</si>
  <si>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</si>
  <si>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</si>
  <si>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</si>
  <si>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</si>
  <si>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</si>
  <si>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</si>
  <si>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</si>
  <si>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</si>
  <si>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</si>
  <si>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</si>
  <si>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</si>
  <si>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</si>
  <si>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</si>
  <si>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</si>
  <si>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</si>
  <si>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</si>
  <si>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</si>
  <si>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</si>
  <si>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</si>
  <si>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</si>
  <si>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</si>
  <si>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</si>
  <si>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</si>
  <si>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</si>
  <si>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</si>
  <si>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</si>
  <si>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</si>
  <si>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</si>
  <si>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</si>
  <si>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</si>
  <si>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</si>
  <si>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</si>
  <si>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</si>
  <si>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</si>
  <si>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</si>
  <si>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</si>
  <si>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</si>
  <si>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</si>
  <si>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</si>
  <si>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</si>
  <si>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</si>
  <si>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</si>
  <si>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</si>
  <si>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</si>
  <si>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</si>
  <si>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</si>
  <si>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</si>
  <si>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</si>
  <si>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</si>
  <si>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</si>
  <si>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</si>
  <si>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</si>
  <si>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</si>
  <si>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</si>
  <si>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</si>
  <si>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</si>
  <si>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</si>
  <si>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</si>
  <si>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</si>
  <si>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</si>
  <si>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</si>
  <si>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</si>
  <si>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</si>
  <si>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</si>
  <si>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</si>
  <si>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</si>
  <si>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</si>
  <si>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</si>
  <si>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</si>
  <si>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</si>
  <si>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</si>
  <si>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</si>
  <si>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</si>
  <si>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</si>
  <si>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</si>
  <si>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</si>
  <si>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</si>
  <si>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</si>
  <si>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</si>
  <si>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</si>
  <si>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</si>
  <si>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</si>
  <si>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</si>
  <si>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</si>
  <si>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</si>
  <si>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</si>
  <si>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</si>
  <si>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</si>
  <si>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</si>
  <si>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</si>
  <si>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</si>
  <si>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</si>
  <si>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</si>
  <si>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</si>
  <si>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</si>
  <si>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</si>
  <si>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</si>
  <si>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</si>
  <si>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</si>
  <si>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</si>
  <si>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</si>
  <si>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</si>
  <si>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</si>
  <si>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</si>
  <si>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</si>
  <si>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</si>
  <si>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</si>
  <si>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</si>
  <si>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</si>
  <si>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</si>
  <si>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</si>
  <si>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</si>
  <si>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</si>
  <si>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</si>
  <si>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</si>
  <si>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</si>
  <si>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</si>
  <si>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</si>
  <si>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</si>
  <si>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</si>
  <si>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</si>
  <si>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</si>
  <si>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</si>
  <si>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</si>
  <si>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</si>
  <si>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</si>
  <si>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</si>
  <si>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</si>
  <si>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</si>
  <si>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</si>
  <si>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</si>
  <si>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</si>
  <si>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</si>
  <si>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</si>
  <si>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</si>
  <si>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</si>
  <si>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</si>
  <si>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</si>
  <si>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</si>
  <si>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</si>
  <si>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</si>
  <si>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</si>
  <si>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</si>
  <si>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</si>
  <si>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</si>
  <si>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</si>
  <si>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</si>
  <si>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</si>
  <si>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</si>
  <si>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</si>
  <si>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</si>
  <si>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</si>
  <si>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</si>
  <si>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</si>
  <si>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</si>
  <si>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</si>
  <si>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</si>
  <si>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</si>
  <si>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</si>
  <si>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</si>
  <si>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</si>
  <si>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</si>
  <si>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</si>
  <si>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</si>
  <si>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</si>
  <si>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</si>
  <si>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</si>
  <si>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</si>
  <si>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</si>
  <si>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</si>
  <si>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</si>
  <si>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</si>
  <si>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</si>
  <si>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</si>
  <si>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</si>
  <si>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</si>
  <si>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</si>
  <si>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</si>
  <si>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</si>
  <si>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</si>
  <si>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</si>
  <si>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</si>
  <si>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</si>
  <si>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</si>
  <si>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</si>
  <si>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</si>
  <si>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</si>
  <si>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</si>
  <si>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</si>
  <si>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</si>
  <si>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</si>
  <si>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</si>
  <si>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</si>
  <si>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</si>
  <si>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</si>
  <si>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</si>
  <si>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</si>
  <si>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</si>
  <si>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</si>
  <si>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</si>
  <si>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</si>
  <si>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</si>
  <si>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</si>
  <si>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</si>
  <si>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</si>
  <si>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</si>
  <si>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</si>
  <si>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</si>
  <si>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</si>
  <si>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</si>
  <si>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</si>
  <si>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</si>
  <si>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</si>
  <si>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</si>
  <si>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</si>
  <si>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</si>
  <si>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</si>
  <si>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</si>
  <si>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</si>
  <si>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</si>
  <si>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</si>
  <si>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</si>
  <si>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</si>
  <si>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</si>
  <si>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</si>
  <si>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</si>
  <si>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</si>
  <si>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</si>
  <si>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</si>
  <si>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</si>
  <si>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</si>
  <si>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</si>
  <si>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</si>
  <si>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</si>
  <si>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</si>
  <si>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</si>
  <si>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</si>
  <si>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</si>
  <si>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</si>
  <si>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</si>
  <si>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</si>
  <si>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</si>
  <si>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</si>
  <si>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</si>
  <si>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</si>
  <si>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</si>
  <si>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</si>
  <si>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</si>
  <si>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</si>
  <si>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</si>
  <si>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</si>
  <si>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</si>
  <si>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</si>
  <si>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</si>
  <si>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</si>
  <si>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</si>
  <si>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</si>
  <si>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</si>
  <si>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</si>
  <si>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</si>
  <si>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</si>
  <si>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</si>
  <si>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</si>
  <si>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</si>
  <si>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</si>
  <si>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</si>
  <si>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</si>
  <si>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</si>
  <si>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</si>
  <si>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</si>
  <si>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</si>
  <si>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</si>
  <si>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</si>
  <si>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</si>
  <si>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</si>
  <si>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</si>
  <si>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</si>
  <si>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</si>
  <si>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</si>
  <si>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</si>
  <si>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</si>
  <si>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</si>
  <si>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</si>
  <si>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</si>
  <si>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</si>
  <si>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</si>
  <si>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</si>
  <si>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</si>
  <si>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</si>
  <si>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</si>
  <si>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</si>
  <si>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</si>
  <si>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</si>
  <si>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</si>
  <si>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</si>
  <si>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</si>
  <si>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</si>
  <si>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</si>
  <si>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</si>
  <si>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</si>
  <si>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</si>
  <si>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</si>
  <si>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</si>
  <si>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</si>
  <si>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</si>
  <si>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</si>
  <si>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</si>
  <si>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</si>
  <si>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</si>
  <si>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</si>
  <si>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</si>
  <si>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</si>
  <si>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</si>
  <si>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</si>
  <si>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</si>
  <si>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</si>
  <si>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</si>
  <si>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</si>
  <si>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</si>
  <si>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</si>
  <si>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</si>
  <si>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</si>
  <si>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</si>
  <si>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</si>
  <si>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</si>
  <si>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</si>
  <si>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</si>
  <si>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</si>
  <si>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</si>
  <si>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</si>
  <si>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</si>
  <si>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</si>
  <si>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</si>
  <si>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</si>
  <si>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</si>
  <si>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</si>
  <si>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</si>
  <si>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</si>
  <si>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</si>
  <si>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</si>
  <si>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</si>
  <si>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</si>
  <si>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</si>
  <si>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</si>
  <si>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</si>
  <si>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</si>
  <si>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</si>
  <si>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</si>
  <si>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</si>
  <si>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</si>
  <si>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</si>
  <si>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</si>
  <si>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</si>
  <si>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</si>
  <si>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</si>
  <si>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</si>
  <si>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</si>
  <si>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</si>
  <si>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</si>
  <si>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</si>
  <si>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</si>
  <si>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</si>
  <si>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</si>
  <si>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</si>
  <si>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</si>
  <si>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</si>
  <si>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</si>
  <si>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</si>
  <si>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</si>
  <si>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</si>
  <si>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</si>
  <si>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</si>
  <si>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</si>
  <si>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</si>
  <si>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</si>
  <si>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</si>
  <si>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</si>
  <si>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</si>
  <si>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</si>
  <si>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</si>
  <si>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</si>
  <si>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</si>
  <si>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</si>
  <si>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</si>
  <si>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</si>
  <si>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</si>
  <si>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</si>
  <si>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</si>
  <si>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</si>
  <si>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</si>
  <si>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</si>
  <si>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</si>
  <si>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</si>
  <si>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</si>
  <si>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</si>
  <si>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</si>
  <si>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</si>
  <si>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</si>
  <si>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</si>
  <si>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</si>
  <si>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</si>
  <si>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</si>
  <si>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</si>
  <si>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</si>
  <si>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</si>
  <si>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</si>
  <si>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</si>
  <si>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</si>
  <si>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</si>
  <si>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</si>
  <si>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</si>
  <si>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</si>
  <si>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</si>
  <si>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</si>
  <si>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</si>
  <si>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</si>
  <si>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</si>
  <si>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</si>
  <si>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</si>
  <si>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</si>
  <si>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</si>
  <si>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</si>
  <si>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</si>
  <si>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</si>
  <si>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</si>
  <si>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</si>
  <si>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</si>
  <si>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</si>
  <si>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</si>
  <si>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</si>
  <si>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</si>
  <si>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</si>
  <si>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</si>
  <si>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</si>
  <si>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</si>
  <si>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</si>
  <si>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</si>
  <si>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</si>
  <si>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</si>
  <si>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</si>
  <si>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</si>
  <si>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</si>
  <si>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</si>
  <si>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</si>
  <si>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</si>
  <si>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</si>
  <si>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</si>
  <si>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</si>
  <si>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</si>
  <si>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</si>
  <si>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</si>
  <si>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</si>
  <si>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</si>
  <si>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</si>
  <si>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</si>
  <si>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</si>
  <si>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</si>
  <si>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</si>
  <si>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</si>
  <si>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</si>
  <si>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</si>
  <si>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</si>
  <si>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</si>
  <si>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</si>
  <si>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</si>
  <si>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</si>
  <si>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</si>
  <si>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</si>
  <si>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</si>
  <si>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</si>
  <si>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</si>
  <si>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</si>
  <si>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</si>
  <si>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</si>
  <si>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</si>
  <si>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</si>
  <si>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</si>
  <si>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</si>
  <si>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</si>
  <si>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</si>
  <si>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</si>
  <si>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</si>
  <si>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</si>
  <si>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</si>
  <si>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</si>
  <si>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</si>
  <si>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</si>
  <si>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</si>
  <si>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</si>
  <si>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</si>
  <si>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</si>
  <si>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</si>
  <si>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</si>
  <si>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</si>
  <si>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</si>
  <si>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</si>
  <si>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</si>
  <si>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</si>
  <si>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</si>
  <si>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</si>
  <si>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</si>
  <si>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</si>
  <si>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</si>
  <si>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</si>
  <si>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</si>
  <si>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</si>
  <si>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</si>
  <si>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</si>
  <si>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</si>
  <si>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</si>
  <si>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</si>
  <si>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</si>
  <si>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</si>
  <si>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</si>
  <si>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</si>
  <si>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</si>
  <si>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</si>
  <si>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</si>
  <si>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</si>
  <si>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</si>
  <si>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</si>
  <si>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</si>
  <si>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</si>
  <si>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</si>
  <si>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</si>
  <si>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</si>
  <si>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</si>
  <si>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</si>
  <si>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</si>
  <si>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</si>
  <si>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</si>
  <si>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</si>
  <si>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</si>
  <si>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</si>
  <si>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</si>
  <si>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</si>
  <si>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</si>
  <si>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</si>
  <si>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</si>
  <si>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</si>
  <si>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</si>
  <si>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</si>
  <si>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</si>
  <si>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</si>
  <si>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</si>
  <si>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</si>
  <si>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</si>
  <si>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</si>
  <si>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</si>
  <si>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</si>
  <si>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</si>
  <si>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</si>
  <si>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</si>
  <si>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</si>
  <si>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</si>
  <si>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</si>
  <si>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</si>
  <si>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</si>
  <si>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</si>
  <si>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</si>
  <si>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</si>
  <si>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</si>
  <si>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</si>
  <si>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</si>
  <si>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</si>
  <si>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</si>
  <si>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</si>
  <si>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</si>
  <si>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</si>
  <si>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</si>
  <si>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</si>
  <si>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</si>
  <si>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</si>
  <si>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</si>
  <si>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</si>
  <si>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</si>
  <si>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</si>
  <si>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</si>
  <si>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</si>
  <si>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</si>
  <si>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</si>
  <si>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</si>
  <si>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</si>
  <si>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</si>
  <si>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</si>
  <si>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</si>
  <si>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</si>
  <si>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</si>
  <si>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</si>
  <si>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</si>
  <si>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</si>
  <si>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</si>
  <si>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</si>
  <si>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</si>
  <si>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</si>
  <si>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</si>
  <si>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</si>
  <si>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</si>
  <si>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</si>
  <si>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</si>
  <si>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</si>
  <si>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</si>
  <si>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</si>
  <si>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</si>
  <si>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</si>
  <si>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</si>
  <si>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</si>
  <si>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</si>
  <si>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</si>
  <si>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</si>
  <si>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</si>
  <si>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</si>
  <si>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</si>
  <si>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</si>
  <si>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</si>
  <si>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</si>
  <si>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</si>
  <si>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</si>
  <si>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</si>
  <si>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</si>
  <si>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</si>
  <si>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</si>
  <si>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</si>
  <si>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</si>
  <si>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</si>
  <si>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</si>
  <si>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</si>
  <si>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</si>
  <si>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</si>
  <si>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</si>
  <si>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</si>
  <si>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</si>
  <si>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</si>
  <si>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</si>
  <si>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</si>
  <si>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</si>
  <si>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</si>
  <si>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</si>
  <si>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</si>
  <si>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</si>
  <si>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</si>
  <si>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</si>
  <si>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</si>
  <si>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</si>
  <si>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</si>
  <si>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</si>
  <si>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</si>
  <si>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</si>
  <si>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</si>
  <si>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</si>
  <si>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</si>
  <si>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</si>
  <si>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</si>
  <si>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</si>
  <si>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</si>
  <si>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</si>
  <si>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</si>
  <si>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</si>
  <si>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</si>
  <si>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</si>
  <si>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</si>
  <si>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</si>
  <si>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</si>
  <si>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</si>
  <si>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</si>
  <si>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</si>
  <si>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</si>
  <si>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</si>
  <si>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</si>
  <si>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</si>
  <si>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</si>
  <si>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</si>
  <si>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</si>
  <si>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</si>
  <si>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</si>
  <si>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</si>
  <si>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</si>
  <si>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</si>
  <si>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</si>
  <si>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</si>
  <si>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</si>
  <si>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</si>
  <si>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</si>
  <si>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</si>
  <si>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</si>
  <si>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</si>
  <si>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</si>
  <si>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</si>
  <si>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</si>
  <si>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</si>
  <si>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</si>
  <si>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</si>
  <si>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</si>
  <si>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</si>
  <si>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</si>
  <si>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</si>
  <si>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</si>
  <si>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</si>
  <si>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</si>
  <si>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</si>
  <si>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</si>
  <si>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</si>
  <si>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</si>
  <si>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</si>
  <si>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</si>
  <si>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</si>
  <si>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</si>
  <si>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</si>
  <si>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</si>
  <si>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</si>
  <si>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</si>
  <si>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</si>
  <si>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</si>
  <si>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</si>
  <si>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</si>
  <si>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</si>
  <si>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</si>
  <si>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</si>
  <si>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</si>
  <si>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</si>
  <si>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</si>
  <si>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</si>
  <si>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</si>
  <si>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</si>
  <si>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</si>
  <si>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</si>
  <si>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</si>
  <si>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</si>
  <si>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</si>
  <si>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</si>
  <si>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</si>
  <si>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</si>
  <si>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</si>
  <si>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</si>
  <si>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</si>
  <si>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</si>
  <si>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</si>
  <si>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</si>
  <si>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</si>
  <si>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</si>
  <si>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</si>
  <si>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</si>
  <si>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</si>
  <si>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</si>
  <si>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</si>
  <si>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</si>
  <si>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</si>
  <si>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</si>
  <si>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</si>
  <si>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</si>
  <si>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</si>
  <si>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</si>
  <si>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</si>
  <si>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</si>
  <si>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</si>
  <si>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</si>
  <si>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</si>
  <si>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</si>
  <si>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</si>
  <si>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</si>
  <si>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</si>
  <si>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</si>
  <si>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</si>
  <si>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</si>
  <si>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</si>
  <si>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</si>
  <si>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</si>
  <si>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</si>
  <si>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</si>
  <si>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</si>
  <si>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</si>
  <si>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</si>
  <si>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</si>
  <si>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</si>
  <si>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</si>
  <si>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</si>
  <si>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</si>
  <si>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</si>
  <si>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</si>
  <si>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</si>
  <si>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</si>
  <si>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</si>
  <si>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</si>
  <si>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</si>
  <si>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</si>
  <si>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</si>
  <si>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</si>
  <si>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</si>
  <si>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</si>
  <si>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</si>
  <si>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</si>
  <si>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</si>
  <si>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</si>
  <si>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</si>
  <si>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</si>
  <si>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</si>
  <si>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</si>
  <si>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</si>
  <si>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</si>
  <si>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</si>
  <si>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</si>
  <si>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</si>
  <si>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</si>
  <si>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</si>
  <si>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</si>
  <si>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</si>
  <si>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</si>
  <si>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</si>
  <si>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</si>
  <si>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</si>
  <si>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</si>
  <si>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</si>
  <si>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</si>
  <si>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</si>
  <si>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</si>
  <si>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</si>
  <si>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</si>
  <si>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</si>
  <si>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</si>
  <si>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</si>
  <si>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</si>
  <si>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</si>
  <si>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</si>
  <si>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</si>
  <si>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</si>
  <si>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</si>
  <si>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</si>
  <si>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</si>
  <si>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</si>
  <si>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</si>
  <si>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</si>
  <si>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</si>
  <si>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</si>
  <si>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</si>
  <si>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</si>
  <si>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</si>
  <si>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</si>
  <si>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</si>
  <si>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</si>
  <si>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</si>
  <si>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</si>
  <si>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</si>
  <si>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</si>
  <si>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</si>
  <si>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</si>
  <si>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</si>
  <si>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</si>
  <si>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</si>
  <si>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</si>
  <si>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</si>
  <si>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</si>
  <si>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</si>
  <si>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</si>
  <si>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</si>
  <si>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</si>
  <si>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</si>
  <si>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</si>
  <si>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</si>
  <si>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</si>
  <si>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</si>
  <si>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</si>
  <si>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</si>
  <si>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</si>
  <si>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</si>
  <si>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</si>
  <si>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</si>
  <si>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</si>
  <si>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</si>
  <si>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</si>
  <si>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</si>
  <si>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</si>
  <si>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</si>
  <si>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</si>
  <si>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</si>
  <si>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</si>
  <si>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</si>
  <si>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</si>
  <si>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</si>
  <si>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</si>
  <si>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</si>
  <si>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</si>
  <si>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</si>
  <si>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</si>
  <si>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</si>
  <si>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</si>
  <si>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</si>
  <si>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</si>
  <si>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</si>
  <si>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</si>
  <si>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</si>
  <si>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</si>
  <si>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</si>
  <si>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</si>
  <si>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</si>
  <si>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</si>
  <si>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</si>
  <si>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</si>
  <si>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</si>
  <si>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</si>
  <si>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</si>
  <si>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</si>
  <si>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</si>
  <si>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</si>
  <si>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</si>
  <si>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</si>
  <si>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</si>
  <si>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</si>
  <si>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</si>
  <si>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</si>
  <si>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</si>
  <si>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</si>
  <si>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</si>
  <si>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</si>
  <si>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</si>
  <si>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</si>
  <si>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</si>
  <si>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</si>
  <si>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</si>
  <si>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</si>
  <si>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</si>
  <si>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</si>
  <si>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</si>
  <si>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</si>
  <si>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</si>
  <si>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</si>
  <si>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</si>
  <si>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</si>
  <si>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</si>
  <si>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</si>
  <si>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</si>
  <si>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</si>
  <si>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</si>
  <si>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</si>
  <si>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</si>
  <si>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</si>
  <si>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</si>
  <si>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</si>
  <si>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</si>
  <si>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</si>
  <si>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</si>
  <si>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</si>
  <si>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</si>
  <si>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</si>
  <si>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</si>
  <si>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</si>
  <si>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</si>
  <si>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</si>
  <si>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</si>
  <si>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</si>
  <si>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</si>
  <si>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</si>
  <si>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</si>
  <si>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</si>
  <si>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</si>
  <si>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</si>
  <si>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</si>
  <si>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</si>
  <si>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</si>
  <si>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</si>
  <si>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</si>
  <si>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</si>
  <si>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</si>
  <si>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</si>
  <si>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</si>
  <si>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</si>
  <si>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</si>
  <si>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</si>
  <si>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</si>
  <si>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</si>
  <si>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</si>
  <si>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</si>
  <si>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</si>
  <si>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</si>
  <si>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</si>
  <si>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</si>
  <si>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</si>
  <si>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</si>
  <si>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</si>
  <si>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</si>
  <si>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</si>
  <si>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</si>
  <si>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</si>
  <si>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</si>
  <si>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</si>
  <si>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</si>
  <si>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</si>
  <si>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</si>
  <si>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</si>
  <si>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</si>
  <si>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</si>
  <si>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</si>
  <si>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</si>
  <si>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</si>
  <si>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</si>
  <si>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</si>
  <si>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</si>
  <si>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</si>
  <si>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</si>
  <si>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</si>
  <si>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</si>
  <si>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</si>
  <si>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</si>
  <si>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</si>
  <si>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</si>
  <si>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</si>
  <si>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</si>
  <si>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</si>
  <si>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</si>
  <si>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</si>
  <si>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</si>
  <si>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</si>
  <si>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</si>
  <si>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</si>
  <si>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</si>
  <si>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</si>
  <si>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</si>
  <si>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</si>
  <si>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</si>
  <si>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</si>
  <si>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</si>
  <si>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</si>
  <si>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</si>
  <si>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</si>
  <si>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</si>
  <si>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</si>
  <si>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</si>
  <si>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</si>
  <si>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</si>
  <si>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</si>
  <si>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</si>
  <si>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</si>
  <si>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</si>
  <si>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</si>
  <si>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</si>
  <si>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</si>
  <si>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</si>
  <si>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</si>
  <si>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</si>
  <si>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</si>
  <si>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</si>
  <si>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</si>
  <si>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</si>
  <si>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</si>
  <si>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</si>
  <si>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</si>
  <si>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</si>
  <si>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</si>
  <si>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</si>
  <si>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</si>
  <si>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</si>
  <si>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</si>
  <si>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</si>
  <si>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</si>
  <si>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</si>
  <si>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</si>
  <si>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</si>
  <si>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</si>
  <si>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</si>
  <si>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</si>
  <si>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</si>
  <si>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</si>
  <si>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</si>
  <si>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</si>
  <si>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</si>
  <si>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</si>
  <si>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</si>
  <si>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</si>
  <si>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</si>
  <si>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</si>
  <si>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</si>
  <si>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</si>
  <si>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</si>
  <si>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</si>
  <si>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</si>
  <si>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</si>
  <si>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</si>
  <si>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</si>
  <si>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</si>
  <si>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</si>
  <si>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</si>
  <si>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</si>
  <si>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</si>
  <si>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</si>
  <si>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</si>
  <si>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</si>
  <si>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</si>
  <si>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</si>
  <si>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</si>
  <si>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</si>
  <si>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</si>
  <si>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</si>
  <si>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</si>
  <si>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</si>
  <si>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</si>
  <si>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</si>
  <si>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</si>
  <si>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</si>
  <si>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</si>
  <si>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</si>
  <si>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</si>
  <si>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</si>
  <si>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</si>
  <si>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</si>
  <si>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</si>
  <si>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</si>
  <si>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</si>
  <si>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</si>
  <si>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</si>
  <si>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</si>
  <si>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</si>
  <si>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</si>
  <si>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</si>
  <si>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</si>
  <si>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</si>
  <si>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</si>
  <si>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</si>
  <si>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</si>
  <si>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</si>
  <si>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</si>
  <si>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</si>
  <si>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</si>
  <si>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</si>
  <si>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</si>
  <si>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</si>
  <si>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</si>
  <si>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</si>
  <si>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</si>
  <si>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</si>
  <si>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</si>
  <si>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</si>
  <si>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</si>
  <si>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</si>
  <si>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</si>
  <si>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</si>
  <si>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</si>
  <si>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</si>
  <si>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</si>
  <si>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</si>
  <si>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</si>
  <si>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</si>
  <si>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</si>
  <si>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</si>
  <si>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</si>
  <si>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</si>
  <si>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</si>
  <si>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</si>
  <si>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</si>
  <si>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</si>
  <si>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</si>
  <si>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</si>
  <si>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</si>
  <si>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</si>
  <si>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</si>
  <si>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</si>
  <si>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</si>
  <si>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</si>
  <si>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</si>
  <si>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</si>
  <si>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</si>
  <si>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</si>
  <si>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</si>
  <si>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</si>
  <si>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</si>
  <si>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</si>
  <si>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</si>
  <si>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</si>
  <si>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</si>
  <si>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</si>
  <si>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</si>
  <si>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</si>
  <si>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</si>
  <si>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</si>
  <si>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</si>
  <si>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</si>
  <si>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</si>
  <si>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</si>
  <si>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</si>
  <si>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</si>
  <si>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</si>
  <si>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</si>
  <si>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</si>
  <si>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</si>
  <si>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</si>
  <si>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</si>
  <si>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</si>
  <si>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</si>
  <si>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</si>
  <si>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</si>
  <si>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</si>
  <si>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</si>
  <si>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</si>
  <si>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</si>
  <si>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</si>
  <si>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</si>
  <si>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</si>
  <si>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</si>
  <si>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</si>
  <si>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</si>
  <si>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</si>
  <si>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</si>
  <si>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</si>
  <si>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</si>
  <si>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</si>
  <si>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</si>
  <si>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</si>
  <si>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</si>
  <si>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</si>
  <si>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</si>
  <si>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</si>
  <si>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</si>
  <si>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</si>
  <si>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</si>
  <si>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</si>
  <si>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</si>
  <si>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</si>
  <si>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</si>
  <si>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</si>
  <si>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</si>
  <si>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</si>
  <si>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</si>
  <si>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</si>
  <si>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</si>
  <si>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</si>
  <si>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</si>
  <si>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</si>
  <si>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</si>
  <si>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</si>
  <si>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</si>
  <si>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</si>
  <si>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</si>
  <si>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</si>
  <si>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</si>
  <si>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</si>
  <si>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</si>
  <si>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</si>
  <si>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</si>
  <si>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</si>
  <si>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</si>
  <si>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</si>
  <si>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</si>
  <si>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</si>
  <si>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</si>
  <si>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</si>
  <si>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</si>
  <si>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</si>
  <si>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</si>
  <si>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</si>
  <si>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</si>
  <si>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</si>
  <si>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</si>
  <si>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</si>
  <si>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</si>
  <si>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</si>
  <si>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</si>
  <si>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</si>
  <si>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</si>
  <si>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</si>
  <si>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</si>
  <si>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</si>
  <si>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</si>
  <si>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</si>
  <si>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</si>
  <si>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</si>
  <si>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</si>
  <si>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</si>
  <si>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</si>
  <si>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</si>
  <si>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</si>
  <si>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</si>
  <si>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</si>
  <si>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</si>
  <si>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</si>
  <si>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</si>
  <si>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</si>
  <si>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</si>
  <si>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</si>
  <si>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</si>
  <si>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</si>
  <si>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</si>
  <si>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</si>
  <si>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</si>
  <si>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</si>
  <si>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</si>
  <si>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</si>
  <si>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</si>
  <si>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</si>
  <si>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</si>
  <si>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</si>
  <si>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</si>
  <si>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</si>
  <si>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</si>
  <si>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</si>
  <si>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</si>
  <si>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</si>
  <si>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</si>
  <si>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</si>
  <si>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</si>
  <si>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</si>
  <si>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</si>
  <si>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</si>
  <si>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</si>
  <si>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</si>
  <si>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</si>
  <si>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</si>
  <si>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</si>
  <si>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</si>
  <si>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</si>
  <si>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</si>
  <si>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</si>
  <si>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</si>
  <si>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</si>
  <si>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</si>
  <si>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</si>
  <si>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</si>
  <si>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</si>
  <si>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</si>
  <si>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</si>
  <si>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</si>
  <si>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</si>
  <si>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</si>
  <si>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</si>
  <si>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</si>
  <si>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</si>
  <si>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</si>
  <si>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</si>
  <si>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</si>
  <si>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</si>
  <si>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</si>
  <si>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</si>
  <si>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</si>
  <si>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</si>
  <si>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</si>
  <si>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</si>
  <si>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</si>
  <si>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</si>
  <si>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</si>
  <si>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</si>
  <si>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</si>
  <si>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</si>
  <si>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</si>
  <si>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</si>
  <si>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</si>
  <si>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</si>
  <si>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</si>
  <si>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</si>
  <si>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</si>
  <si>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</si>
  <si>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</si>
  <si>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</si>
  <si>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</si>
  <si>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</si>
  <si>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</si>
  <si>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</si>
  <si>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</si>
  <si>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</si>
  <si>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</si>
  <si>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</si>
  <si>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</si>
  <si>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</si>
  <si>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</si>
  <si>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</si>
  <si>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</si>
  <si>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</si>
  <si>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</si>
  <si>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</si>
  <si>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</si>
  <si>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</si>
  <si>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</si>
  <si>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</si>
  <si>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</si>
  <si>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</si>
  <si>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</si>
  <si>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</si>
  <si>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</si>
  <si>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</si>
  <si>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</si>
  <si>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</si>
  <si>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</si>
  <si>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</si>
  <si>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</si>
  <si>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</si>
  <si>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</si>
  <si>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</si>
  <si>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</si>
  <si>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</si>
  <si>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</si>
  <si>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</si>
  <si>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</si>
  <si>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</si>
  <si>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</si>
  <si>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</si>
  <si>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</si>
  <si>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</si>
  <si>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</si>
  <si>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</si>
  <si>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</si>
  <si>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</si>
  <si>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</si>
  <si>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</si>
  <si>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</si>
  <si>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</si>
  <si>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</si>
  <si>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</si>
  <si>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</si>
  <si>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</si>
  <si>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</si>
  <si>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</si>
  <si>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</si>
  <si>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</si>
  <si>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</si>
  <si>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</si>
  <si>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</si>
  <si>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</si>
  <si>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</si>
  <si>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</si>
  <si>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</si>
  <si>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</si>
  <si>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</si>
  <si>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</si>
  <si>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</si>
  <si>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</si>
  <si>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</si>
  <si>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</si>
  <si>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</si>
  <si>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</si>
  <si>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</si>
  <si>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</si>
  <si>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</si>
  <si>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</si>
  <si>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</si>
  <si>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</si>
  <si>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</si>
  <si>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</si>
  <si>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</si>
  <si>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</si>
  <si>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</si>
  <si>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</si>
  <si>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</si>
  <si>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</si>
  <si>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</si>
  <si>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</si>
  <si>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</si>
  <si>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</si>
  <si>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</si>
  <si>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</si>
  <si>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</si>
  <si>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</si>
  <si>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</si>
  <si>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</si>
  <si>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</si>
  <si>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</si>
  <si>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</si>
  <si>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</si>
  <si>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</si>
  <si>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</si>
  <si>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</si>
  <si>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</si>
  <si>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</si>
  <si>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</si>
  <si>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</si>
  <si>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</si>
  <si>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</si>
  <si>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</si>
  <si>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</si>
  <si>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</si>
  <si>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</si>
  <si>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</si>
  <si>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</si>
  <si>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</si>
  <si>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</si>
  <si>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</si>
  <si>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</si>
  <si>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</si>
  <si>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</si>
  <si>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</si>
  <si>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</si>
  <si>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</si>
  <si>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</si>
  <si>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</si>
  <si>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</si>
  <si>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</si>
  <si>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</si>
  <si>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</si>
  <si>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</si>
  <si>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</si>
  <si>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</si>
  <si>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</si>
  <si>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</si>
  <si>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</si>
  <si>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</si>
  <si>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</si>
  <si>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</si>
  <si>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</si>
  <si>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</si>
  <si>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</si>
  <si>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</si>
  <si>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</si>
  <si>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</si>
  <si>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</si>
  <si>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</si>
  <si>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</si>
  <si>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</si>
  <si>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</si>
  <si>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</si>
  <si>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</si>
  <si>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</si>
  <si>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</si>
  <si>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</si>
  <si>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</si>
  <si>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</si>
  <si>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</si>
  <si>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</si>
  <si>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</si>
  <si>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</si>
  <si>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</si>
  <si>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</si>
  <si>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</si>
  <si>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</si>
  <si>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</si>
  <si>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</si>
  <si>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</si>
  <si>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</si>
  <si>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</si>
  <si>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</si>
  <si>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</si>
  <si>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</si>
  <si>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</si>
  <si>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</si>
  <si>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</si>
  <si>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</si>
  <si>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</si>
  <si>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</si>
  <si>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</si>
  <si>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</si>
  <si>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</si>
  <si>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</si>
  <si>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</si>
  <si>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</si>
  <si>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</si>
  <si>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</si>
  <si>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</si>
  <si>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</si>
  <si>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</si>
  <si>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</si>
  <si>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</si>
  <si>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</si>
  <si>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</si>
  <si>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</si>
  <si>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</si>
  <si>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</si>
  <si>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</si>
  <si>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</si>
  <si>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</si>
  <si>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</si>
  <si>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</si>
  <si>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</si>
  <si>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</si>
  <si>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</si>
  <si>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</si>
  <si>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</si>
  <si>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</si>
  <si>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</si>
  <si>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</si>
  <si>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</si>
  <si>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</si>
  <si>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</si>
  <si>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</si>
  <si>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</si>
  <si>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</si>
  <si>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</si>
  <si>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</si>
  <si>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</si>
  <si>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</si>
  <si>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</si>
  <si>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</si>
  <si>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</si>
  <si>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</si>
  <si>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</si>
  <si>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</si>
  <si>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</si>
  <si>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</si>
  <si>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</si>
  <si>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</si>
  <si>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</si>
  <si>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</si>
  <si>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</si>
  <si>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</si>
  <si>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</si>
  <si>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</si>
  <si>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</si>
  <si>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</si>
  <si>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</si>
  <si>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</si>
  <si>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</si>
  <si>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</si>
  <si>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</si>
  <si>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</si>
  <si>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</si>
  <si>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</si>
  <si>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</si>
  <si>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</si>
  <si>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</si>
  <si>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</si>
  <si>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</si>
  <si>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</si>
  <si>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</si>
  <si>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</si>
  <si>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</si>
  <si>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</si>
  <si>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</si>
  <si>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</si>
  <si>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</si>
  <si>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</si>
  <si>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</si>
  <si>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</si>
  <si>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</si>
  <si>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</si>
  <si>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</si>
  <si>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</si>
  <si>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</si>
  <si>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</si>
  <si>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</si>
  <si>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</si>
  <si>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</si>
  <si>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</si>
  <si>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</si>
  <si>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</si>
  <si>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</si>
  <si>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</si>
  <si>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</si>
  <si>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</si>
  <si>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</si>
  <si>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</si>
  <si>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</si>
  <si>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</si>
  <si>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</si>
  <si>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</si>
  <si>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</si>
  <si>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</si>
  <si>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</si>
  <si>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</si>
  <si>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</si>
  <si>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</si>
  <si>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</si>
  <si>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</si>
  <si>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</si>
  <si>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</si>
  <si>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</si>
  <si>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</si>
  <si>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</si>
  <si>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</si>
  <si>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</si>
  <si>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</si>
  <si>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</si>
  <si>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</si>
  <si>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</si>
  <si>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</si>
  <si>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</si>
  <si>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</si>
  <si>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</si>
  <si>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</si>
  <si>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</si>
  <si>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</si>
  <si>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</si>
  <si>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</si>
  <si>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</si>
  <si>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</si>
  <si>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</si>
  <si>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</si>
  <si>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</si>
  <si>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</si>
  <si>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</si>
  <si>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</si>
  <si>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</si>
  <si>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</si>
  <si>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</si>
  <si>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</si>
  <si>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</si>
  <si>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</si>
  <si>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</si>
  <si>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</si>
  <si>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</si>
  <si>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</si>
  <si>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</si>
  <si>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</si>
  <si>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</si>
  <si>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</si>
  <si>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</si>
  <si>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</si>
  <si>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</si>
  <si>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</si>
  <si>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</si>
  <si>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</si>
  <si>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</si>
  <si>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</si>
  <si>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</si>
  <si>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</si>
  <si>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</si>
  <si>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</si>
  <si>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</si>
  <si>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</si>
  <si>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</si>
  <si>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</si>
  <si>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</si>
  <si>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</si>
  <si>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</si>
  <si>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</si>
  <si>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</si>
  <si>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</si>
  <si>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</si>
  <si>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</si>
  <si>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</si>
  <si>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</si>
  <si>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</si>
  <si>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</si>
  <si>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</si>
  <si>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</si>
  <si>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</si>
  <si>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</si>
  <si>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</si>
  <si>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</si>
  <si>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</si>
  <si>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</si>
  <si>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</si>
  <si>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</si>
  <si>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</si>
  <si>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</si>
  <si>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</si>
  <si>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</si>
  <si>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</si>
  <si>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</si>
  <si>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</si>
  <si>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</si>
  <si>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</si>
  <si>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</si>
  <si>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</si>
  <si>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</si>
  <si>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</si>
  <si>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</si>
  <si>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</si>
  <si>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</si>
  <si>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</si>
  <si>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</si>
  <si>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</si>
  <si>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</si>
  <si>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</si>
  <si>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</si>
  <si>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</si>
  <si>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</si>
  <si>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</si>
  <si>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</si>
  <si>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</si>
  <si>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</si>
  <si>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</si>
  <si>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</si>
  <si>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</si>
  <si>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</si>
  <si>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</si>
  <si>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</si>
  <si>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</si>
  <si>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</si>
  <si>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</si>
  <si>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</si>
  <si>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</si>
  <si>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</si>
  <si>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</si>
  <si>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</si>
  <si>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</si>
  <si>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</si>
  <si>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</si>
  <si>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</si>
  <si>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</si>
  <si>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</si>
  <si>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</si>
  <si>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</si>
  <si>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</si>
  <si>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</si>
  <si>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</si>
  <si>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</si>
  <si>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</si>
  <si>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</si>
  <si>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</si>
  <si>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</si>
  <si>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</si>
  <si>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</si>
  <si>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</si>
  <si>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</si>
  <si>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</si>
  <si>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</si>
  <si>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</si>
  <si>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</si>
  <si>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</si>
  <si>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</si>
  <si>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</si>
  <si>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</si>
  <si>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</si>
  <si>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</si>
  <si>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</si>
  <si>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</si>
  <si>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</si>
  <si>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</si>
  <si>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</si>
  <si>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</si>
  <si>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</si>
  <si>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</si>
  <si>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</si>
  <si>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</si>
  <si>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</si>
  <si>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</si>
  <si>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</si>
  <si>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</si>
  <si>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</si>
  <si>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</si>
  <si>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</si>
  <si>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</si>
  <si>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</si>
  <si>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</si>
  <si>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</si>
  <si>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</si>
  <si>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</si>
  <si>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</si>
  <si>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</si>
  <si>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</si>
  <si>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</si>
  <si>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</si>
  <si>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</si>
  <si>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</si>
  <si>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</si>
  <si>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</si>
  <si>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</si>
  <si>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</si>
  <si>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</si>
  <si>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</si>
  <si>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</si>
  <si>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</si>
  <si>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</si>
  <si>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</si>
  <si>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</si>
  <si>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</si>
  <si>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</si>
  <si>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</si>
  <si>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</si>
  <si>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</si>
  <si>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</si>
  <si>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</si>
  <si>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</si>
  <si>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</si>
  <si>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</si>
  <si>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</si>
  <si>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</si>
  <si>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</si>
  <si>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</si>
  <si>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</si>
  <si>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</si>
  <si>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</si>
  <si>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</si>
  <si>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</si>
  <si>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</si>
  <si>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</si>
  <si>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</si>
  <si>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</si>
  <si>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</si>
  <si>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</si>
  <si>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</si>
  <si>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</si>
  <si>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</si>
  <si>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</si>
  <si>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</si>
  <si>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</si>
  <si>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</si>
  <si>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</si>
  <si>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</si>
  <si>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</si>
  <si>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</si>
  <si>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</si>
  <si>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</si>
  <si>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</si>
  <si>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</si>
  <si>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</si>
  <si>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</si>
  <si>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</si>
  <si>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</si>
  <si>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</si>
  <si>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</si>
  <si>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</si>
  <si>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</si>
  <si>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</si>
  <si>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</si>
  <si>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</si>
  <si>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</si>
  <si>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</si>
  <si>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</si>
  <si>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</si>
  <si>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</si>
  <si>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</si>
  <si>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</si>
  <si>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</si>
  <si>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</si>
  <si>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</si>
  <si>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</si>
  <si>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</si>
  <si>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</si>
  <si>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</si>
  <si>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</si>
  <si>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</si>
  <si>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</si>
  <si>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</si>
  <si>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</si>
  <si>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</si>
  <si>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</si>
  <si>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</si>
  <si>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</si>
  <si>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</si>
  <si>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</si>
  <si>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</si>
  <si>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</si>
  <si>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</si>
  <si>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</si>
  <si>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</si>
  <si>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</si>
  <si>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</si>
  <si>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</si>
  <si>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</si>
  <si>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</si>
  <si>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</si>
  <si>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</si>
  <si>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</si>
  <si>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</si>
  <si>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</si>
  <si>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</si>
  <si>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</si>
  <si>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</si>
  <si>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</si>
  <si>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</si>
  <si>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</si>
  <si>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</si>
  <si>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</si>
  <si>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</si>
  <si>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</si>
  <si>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</si>
  <si>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</si>
  <si>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</si>
  <si>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</si>
  <si>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</si>
  <si>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</si>
  <si>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</si>
  <si>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</si>
  <si>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</si>
  <si>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</si>
  <si>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</si>
  <si>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</si>
  <si>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</si>
  <si>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</si>
  <si>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</si>
  <si>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</si>
  <si>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</si>
  <si>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</si>
  <si>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</si>
  <si>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</si>
  <si>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</si>
  <si>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</si>
  <si>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</si>
  <si>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</si>
  <si>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</si>
  <si>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</si>
  <si>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</si>
  <si>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</si>
  <si>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</si>
  <si>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</si>
  <si>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</si>
  <si>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</si>
  <si>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</si>
  <si>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</si>
  <si>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</si>
  <si>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</si>
  <si>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</si>
  <si>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</si>
  <si>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</si>
  <si>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</si>
  <si>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</si>
  <si>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</si>
  <si>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</si>
  <si>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</si>
  <si>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</si>
  <si>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</si>
  <si>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</si>
  <si>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</si>
  <si>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</si>
  <si>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</si>
  <si>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</si>
  <si>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</si>
  <si>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</si>
  <si>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</si>
  <si>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</si>
  <si>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</si>
  <si>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</si>
  <si>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</si>
  <si>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</si>
  <si>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</si>
  <si>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</si>
  <si>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</si>
  <si>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</si>
  <si>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</si>
  <si>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</si>
  <si>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</si>
  <si>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</si>
  <si>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</si>
  <si>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</si>
  <si>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</si>
  <si>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</si>
  <si>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</si>
  <si>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</si>
  <si>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</si>
  <si>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</si>
  <si>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</si>
  <si>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</si>
  <si>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</si>
  <si>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</si>
  <si>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</si>
  <si>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</si>
  <si>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</si>
  <si>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</si>
  <si>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</si>
  <si>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</si>
  <si>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</si>
  <si>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</si>
  <si>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</si>
  <si>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</si>
  <si>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</si>
  <si>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</si>
  <si>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</si>
  <si>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</si>
  <si>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</si>
  <si>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</si>
  <si>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</si>
  <si>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</si>
  <si>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</si>
  <si>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</si>
  <si>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</si>
  <si>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</si>
  <si>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</si>
  <si>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</si>
  <si>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</si>
  <si>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</si>
  <si>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</si>
  <si>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</si>
  <si>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</si>
  <si>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</si>
  <si>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</si>
  <si>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</si>
  <si>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</si>
  <si>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</si>
  <si>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</si>
  <si>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</si>
  <si>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</si>
  <si>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</si>
  <si>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</si>
  <si>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</si>
  <si>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</si>
  <si>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</si>
  <si>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</si>
  <si>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</si>
  <si>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</si>
  <si>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</si>
  <si>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</si>
  <si>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</si>
  <si>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</si>
  <si>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</si>
  <si>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</si>
  <si>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</si>
  <si>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</si>
  <si>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</si>
  <si>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</si>
  <si>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</si>
  <si>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</si>
  <si>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</si>
  <si>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</si>
  <si>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</si>
  <si>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</si>
  <si>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</si>
  <si>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</si>
  <si>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</si>
  <si>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</si>
  <si>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</si>
  <si>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</si>
  <si>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</si>
  <si>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</si>
  <si>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</si>
  <si>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</si>
  <si>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</si>
  <si>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</si>
  <si>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</si>
  <si>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</si>
  <si>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</si>
  <si>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</si>
  <si>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</si>
  <si>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</si>
  <si>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</si>
  <si>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</si>
  <si>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</si>
  <si>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</si>
  <si>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</si>
  <si>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</si>
  <si>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</si>
  <si>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</si>
  <si>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</si>
  <si>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</si>
  <si>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</si>
  <si>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</si>
  <si>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</si>
  <si>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</si>
  <si>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</si>
  <si>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</si>
  <si>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</si>
  <si>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</si>
  <si>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</si>
  <si>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</si>
  <si>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</si>
  <si>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</si>
  <si>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</si>
  <si>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</si>
  <si>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</si>
  <si>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</si>
  <si>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</si>
  <si>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</si>
  <si>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</si>
  <si>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</si>
  <si>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</si>
  <si>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</si>
  <si>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</si>
  <si>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</si>
  <si>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</si>
  <si>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</si>
  <si>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</si>
  <si>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</si>
  <si>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</si>
  <si>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</si>
  <si>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</si>
  <si>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</si>
  <si>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</si>
  <si>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</si>
  <si>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</si>
  <si>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</si>
  <si>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</si>
  <si>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</si>
  <si>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</si>
  <si>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</si>
  <si>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</si>
  <si>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</si>
  <si>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</si>
  <si>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</si>
  <si>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</si>
  <si>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</si>
  <si>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</si>
  <si>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</si>
  <si>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</si>
  <si>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</si>
  <si>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</si>
  <si>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</si>
  <si>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</si>
  <si>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</si>
  <si>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</si>
  <si>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</si>
  <si>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</si>
  <si>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</si>
  <si>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</si>
  <si>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</si>
  <si>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</si>
  <si>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</si>
  <si>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</si>
  <si>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</si>
  <si>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</si>
  <si>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</si>
  <si>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</si>
  <si>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</si>
  <si>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</si>
  <si>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</si>
  <si>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</si>
  <si>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</si>
  <si>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</si>
  <si>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</si>
  <si>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</si>
  <si>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</si>
  <si>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</si>
  <si>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</si>
  <si>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</si>
  <si>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</si>
  <si>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</si>
  <si>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</si>
  <si>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</si>
  <si>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</si>
  <si>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</si>
  <si>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</si>
  <si>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</si>
  <si>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</si>
  <si>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</si>
  <si>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</si>
  <si>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</si>
  <si>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</si>
  <si>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</si>
  <si>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</si>
  <si>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</si>
  <si>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</si>
  <si>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</si>
  <si>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</si>
  <si>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</si>
  <si>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</si>
  <si>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</si>
  <si>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</si>
  <si>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</si>
  <si>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</si>
  <si>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</si>
  <si>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</si>
  <si>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</si>
  <si>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</si>
  <si>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</si>
  <si>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</si>
  <si>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</si>
  <si>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</si>
  <si>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</si>
  <si>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</si>
  <si>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</si>
  <si>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</si>
  <si>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</si>
  <si>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</si>
  <si>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</si>
  <si>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</si>
  <si>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</si>
  <si>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</si>
  <si>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</si>
  <si>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</si>
  <si>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</si>
  <si>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</si>
  <si>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</si>
  <si>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</si>
  <si>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</si>
  <si>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</si>
  <si>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</si>
  <si>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</si>
  <si>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</si>
  <si>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</si>
  <si>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</si>
  <si>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</si>
  <si>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</si>
  <si>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</si>
  <si>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</si>
  <si>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</si>
  <si>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</si>
  <si>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</si>
  <si>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</si>
  <si>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</si>
  <si>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</si>
  <si>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</si>
  <si>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</si>
  <si>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</si>
  <si>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</si>
  <si>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</si>
  <si>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</si>
  <si>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</si>
  <si>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</si>
  <si>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</si>
  <si>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</si>
  <si>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</si>
  <si>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</si>
  <si>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</si>
  <si>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</si>
  <si>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</si>
  <si>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</si>
  <si>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</si>
  <si>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</si>
  <si>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</si>
  <si>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</si>
  <si>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</si>
  <si>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</si>
  <si>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</si>
  <si>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</si>
  <si>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</si>
  <si>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</si>
  <si>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</si>
  <si>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</si>
  <si>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</si>
  <si>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</si>
  <si>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</si>
  <si>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</si>
  <si>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</si>
  <si>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</si>
  <si>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</si>
  <si>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</si>
  <si>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</si>
  <si>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</si>
  <si>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</si>
  <si>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</si>
  <si>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</si>
  <si>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</si>
  <si>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</si>
  <si>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</si>
  <si>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</si>
  <si>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</si>
  <si>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</si>
  <si>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</si>
  <si>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</si>
  <si>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</si>
  <si>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</si>
  <si>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</si>
  <si>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</si>
  <si>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</si>
  <si>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</si>
  <si>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</si>
  <si>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</si>
  <si>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</si>
  <si>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</si>
  <si>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</si>
  <si>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</si>
  <si>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</si>
  <si>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</si>
  <si>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</si>
  <si>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</si>
  <si>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</si>
  <si>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</si>
  <si>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</si>
  <si>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</si>
  <si>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</si>
  <si>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</si>
  <si>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</si>
  <si>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</si>
  <si>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</si>
  <si>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</si>
  <si>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</si>
  <si>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</si>
  <si>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</si>
  <si>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</si>
  <si>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</si>
  <si>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</si>
  <si>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</si>
  <si>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</si>
  <si>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</si>
  <si>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</si>
  <si>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</si>
  <si>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</si>
  <si>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</si>
  <si>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</si>
  <si>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</si>
  <si>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</si>
  <si>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</si>
  <si>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</si>
  <si>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</si>
  <si>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</si>
  <si>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</si>
  <si>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</si>
  <si>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</si>
  <si>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</si>
  <si>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</si>
  <si>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</si>
  <si>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</si>
  <si>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</si>
  <si>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</si>
  <si>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</si>
  <si>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</si>
  <si>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</si>
  <si>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</si>
  <si>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</si>
  <si>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</si>
  <si>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</si>
  <si>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</si>
  <si>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</si>
  <si>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</si>
  <si>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</si>
  <si>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</si>
  <si>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</si>
  <si>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</si>
  <si>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</si>
  <si>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</si>
  <si>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</si>
  <si>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</si>
  <si>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</si>
  <si>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</si>
  <si>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</si>
  <si>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</si>
  <si>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</si>
  <si>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</si>
  <si>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</si>
  <si>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</si>
  <si>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</si>
  <si>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</si>
  <si>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</si>
  <si>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</si>
  <si>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</si>
  <si>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</si>
  <si>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</si>
  <si>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</si>
  <si>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</si>
  <si>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</si>
  <si>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</si>
  <si>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</si>
  <si>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</si>
  <si>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</si>
  <si>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</si>
  <si>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</si>
  <si>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</si>
  <si>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</si>
  <si>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</si>
  <si>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</si>
  <si>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</si>
  <si>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</si>
  <si>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</si>
  <si>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</si>
  <si>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</si>
  <si>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</si>
  <si>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</si>
  <si>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</si>
  <si>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</si>
  <si>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</si>
  <si>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</si>
  <si>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</si>
  <si>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</si>
  <si>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</si>
  <si>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</si>
  <si>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</si>
  <si>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</si>
  <si>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</si>
  <si>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</si>
  <si>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</si>
  <si>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</si>
  <si>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</si>
  <si>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</si>
  <si>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</si>
  <si>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</si>
  <si>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</si>
  <si>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</si>
  <si>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</si>
  <si>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</si>
  <si>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</si>
  <si>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</si>
  <si>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</si>
  <si>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</si>
  <si>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</si>
  <si>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</si>
  <si>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</si>
  <si>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</si>
  <si>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</si>
  <si>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</si>
  <si>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</si>
  <si>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</si>
  <si>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</si>
  <si>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</si>
  <si>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</si>
  <si>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</si>
  <si>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</si>
  <si>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</si>
  <si>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</si>
  <si>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</si>
  <si>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</si>
  <si>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</si>
  <si>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</si>
  <si>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</si>
  <si>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</si>
  <si>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</si>
  <si>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</si>
  <si>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</si>
  <si>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</si>
  <si>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</si>
  <si>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</si>
  <si>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</si>
  <si>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</si>
  <si>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</si>
  <si>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</si>
  <si>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</si>
  <si>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</si>
  <si>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</si>
  <si>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</si>
  <si>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</si>
  <si>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</si>
  <si>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</si>
  <si>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</si>
  <si>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</si>
  <si>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</si>
  <si>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</si>
  <si>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</si>
  <si>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</si>
  <si>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</si>
  <si>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</si>
  <si>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</si>
  <si>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</si>
  <si>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</si>
  <si>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</si>
  <si>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</si>
  <si>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</si>
  <si>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</si>
  <si>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</si>
  <si>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</si>
  <si>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</si>
  <si>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</si>
  <si>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</si>
  <si>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</si>
  <si>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</si>
  <si>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</si>
  <si>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</si>
  <si>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</si>
  <si>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</si>
  <si>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</si>
  <si>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</si>
  <si>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</si>
  <si>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</si>
  <si>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</si>
  <si>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</si>
  <si>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</si>
  <si>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</si>
  <si>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</si>
  <si>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</si>
  <si>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</si>
  <si>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</si>
  <si>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</si>
  <si>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</si>
  <si>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</si>
  <si>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</si>
  <si>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</si>
  <si>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</si>
  <si>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</si>
  <si>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</si>
  <si>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</si>
  <si>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</si>
  <si>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</si>
  <si>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</si>
  <si>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</si>
  <si>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</si>
  <si>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</si>
  <si>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</si>
  <si>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</si>
  <si>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</si>
  <si>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</si>
  <si>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</si>
  <si>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</si>
  <si>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</si>
  <si>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</si>
  <si>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</si>
  <si>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</si>
  <si>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</si>
  <si>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</si>
  <si>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</si>
  <si>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</si>
  <si>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</si>
  <si>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</si>
  <si>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</si>
  <si>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</si>
  <si>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</si>
  <si>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</si>
  <si>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</si>
  <si>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</si>
  <si>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</si>
  <si>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</si>
  <si>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</si>
  <si>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</si>
  <si>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</si>
  <si>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</si>
  <si>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</si>
  <si>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</si>
  <si>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</si>
  <si>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</si>
  <si>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</si>
  <si>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</si>
  <si>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</si>
  <si>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</si>
  <si>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</si>
  <si>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</si>
  <si>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</si>
  <si>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</si>
  <si>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</si>
  <si>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</si>
  <si>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</si>
  <si>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</si>
  <si>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</si>
  <si>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</si>
  <si>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</si>
  <si>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</si>
  <si>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</si>
  <si>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</si>
  <si>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</si>
  <si>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</si>
  <si>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</si>
  <si>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</si>
  <si>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</si>
  <si>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</si>
  <si>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</si>
  <si>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</si>
  <si>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</si>
  <si>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</si>
  <si>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</si>
  <si>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</si>
  <si>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</si>
  <si>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</si>
  <si>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</si>
  <si>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</si>
  <si>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</si>
  <si>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</si>
  <si>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</si>
  <si>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</si>
  <si>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</si>
  <si>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</si>
  <si>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</si>
  <si>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</si>
  <si>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</si>
  <si>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</si>
  <si>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</si>
  <si>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</si>
  <si>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</si>
  <si>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</si>
  <si>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</si>
  <si>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</si>
  <si>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</si>
  <si>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</si>
  <si>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</si>
  <si>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</si>
  <si>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</si>
  <si>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</si>
  <si>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</si>
  <si>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</si>
  <si>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</si>
  <si>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</si>
  <si>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</si>
  <si>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</si>
  <si>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</si>
  <si>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</si>
  <si>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</si>
  <si>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</si>
  <si>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</si>
  <si>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</si>
  <si>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</si>
  <si>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</si>
  <si>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</si>
  <si>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</si>
  <si>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</si>
  <si>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</si>
  <si>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</si>
  <si>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</si>
  <si>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</si>
  <si>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</si>
  <si>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</si>
  <si>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</si>
  <si>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</si>
  <si>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</si>
  <si>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</si>
  <si>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</si>
  <si>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</si>
  <si>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</si>
  <si>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</si>
  <si>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</si>
  <si>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</si>
  <si>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</si>
  <si>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</si>
  <si>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</si>
  <si>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</si>
  <si>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</si>
  <si>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</si>
  <si>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</si>
  <si>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</si>
  <si>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</si>
  <si>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</si>
  <si>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</si>
  <si>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</si>
  <si>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</si>
  <si>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</si>
  <si>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</si>
  <si>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</si>
  <si>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</si>
  <si>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</si>
  <si>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</si>
  <si>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</si>
  <si>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</si>
  <si>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</si>
  <si>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</si>
  <si>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</si>
  <si>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</si>
  <si>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</si>
  <si>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</si>
  <si>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</si>
  <si>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</si>
  <si>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</si>
  <si>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</si>
  <si>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</si>
  <si>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</si>
  <si>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</si>
  <si>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</si>
  <si>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</si>
  <si>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</si>
  <si>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</si>
  <si>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</si>
  <si>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</si>
  <si>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</si>
  <si>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</si>
  <si>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</si>
  <si>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</si>
  <si>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</si>
  <si>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</si>
  <si>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</si>
  <si>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</si>
  <si>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</si>
  <si>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</si>
  <si>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</si>
  <si>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</si>
  <si>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</si>
  <si>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</si>
  <si>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</si>
  <si>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</si>
  <si>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</si>
  <si>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</si>
  <si>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</si>
  <si>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</si>
  <si>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</si>
  <si>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</si>
  <si>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</si>
  <si>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</si>
  <si>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</si>
  <si>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</si>
  <si>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</si>
  <si>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</si>
  <si>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</si>
  <si>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</si>
  <si>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</si>
  <si>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</si>
  <si>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</si>
  <si>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</si>
  <si>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</si>
  <si>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</si>
  <si>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</si>
  <si>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</si>
  <si>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</si>
  <si>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</si>
  <si>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</si>
  <si>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</si>
  <si>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</si>
  <si>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</si>
  <si>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</si>
  <si>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</si>
  <si>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</si>
  <si>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</si>
  <si>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</si>
  <si>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</si>
  <si>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</si>
  <si>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</si>
  <si>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</si>
  <si>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</si>
  <si>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</si>
  <si>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</si>
  <si>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</si>
  <si>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</si>
  <si>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</si>
  <si>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</si>
  <si>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</si>
  <si>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</si>
  <si>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</si>
  <si>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</si>
  <si>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</si>
  <si>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</si>
  <si>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</si>
  <si>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</si>
  <si>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</si>
  <si>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</si>
  <si>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</si>
  <si>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</si>
  <si>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</si>
  <si>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</si>
  <si>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</si>
  <si>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</si>
  <si>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</si>
  <si>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</si>
  <si>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</si>
  <si>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</si>
  <si>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</si>
  <si>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</si>
  <si>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</si>
  <si>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</si>
  <si>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</si>
  <si>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</si>
  <si>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</si>
  <si>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</si>
  <si>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</si>
  <si>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</si>
  <si>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</si>
  <si>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</si>
  <si>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</si>
  <si>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</si>
  <si>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</si>
  <si>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</si>
  <si>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</si>
  <si>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</si>
  <si>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</si>
  <si>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</si>
  <si>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</si>
  <si>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</si>
  <si>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</si>
  <si>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</si>
  <si>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</si>
  <si>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</si>
  <si>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</si>
  <si>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</si>
  <si>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</si>
  <si>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</si>
  <si>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</si>
  <si>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</si>
  <si>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</si>
  <si>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</si>
  <si>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</si>
  <si>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</si>
  <si>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</si>
  <si>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</si>
  <si>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</si>
  <si>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</si>
  <si>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</si>
  <si>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</si>
  <si>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</si>
  <si>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</si>
  <si>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</si>
  <si>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</si>
  <si>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</si>
  <si>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</si>
  <si>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</si>
  <si>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</si>
  <si>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</si>
  <si>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</si>
  <si>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</si>
  <si>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</si>
  <si>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</si>
  <si>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</si>
  <si>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</si>
  <si>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</si>
  <si>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</si>
  <si>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</si>
  <si>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</si>
  <si>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</si>
  <si>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</si>
  <si>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</si>
  <si>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</si>
  <si>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</si>
  <si>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</si>
  <si>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</si>
  <si>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</si>
  <si>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</si>
  <si>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</si>
  <si>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</si>
  <si>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</si>
  <si>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</si>
  <si>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</si>
  <si>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</si>
  <si>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</si>
  <si>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</si>
  <si>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</si>
  <si>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</si>
  <si>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</si>
  <si>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</si>
  <si>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</si>
  <si>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</si>
  <si>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</si>
  <si>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</si>
  <si>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</si>
  <si>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</si>
  <si>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</si>
  <si>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</si>
  <si>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</si>
  <si>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</si>
  <si>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</si>
  <si>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</si>
  <si>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</si>
  <si>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</si>
  <si>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</si>
  <si>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</si>
  <si>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</si>
  <si>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</si>
  <si>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</si>
  <si>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</si>
  <si>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</si>
  <si>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</si>
  <si>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</si>
  <si>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</si>
  <si>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</si>
  <si>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</si>
  <si>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</si>
  <si>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</si>
  <si>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</si>
  <si>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</si>
  <si>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</si>
  <si>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</si>
  <si>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</si>
  <si>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</si>
  <si>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</si>
  <si>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</si>
  <si>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</si>
  <si>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</si>
  <si>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</si>
  <si>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</si>
  <si>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</si>
  <si>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</si>
  <si>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</si>
  <si>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</si>
  <si>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</si>
  <si>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</si>
  <si>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</si>
  <si>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</si>
  <si>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</si>
  <si>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</si>
  <si>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</si>
  <si>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</si>
  <si>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</si>
  <si>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</si>
  <si>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</si>
  <si>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</si>
  <si>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</si>
  <si>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</si>
  <si>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</si>
  <si>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</si>
  <si>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</si>
  <si>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</si>
  <si>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</si>
  <si>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</si>
  <si>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</si>
  <si>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</si>
  <si>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</si>
  <si>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</si>
  <si>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</si>
  <si>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</si>
  <si>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</si>
  <si>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</si>
  <si>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</si>
  <si>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</si>
  <si>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</si>
  <si>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</si>
  <si>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</si>
  <si>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</si>
  <si>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</si>
  <si>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</si>
  <si>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</si>
  <si>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</si>
  <si>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</si>
  <si>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</si>
  <si>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</si>
  <si>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</si>
  <si>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</si>
  <si>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</si>
  <si>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</si>
  <si>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</si>
  <si>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</si>
  <si>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</si>
  <si>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</si>
  <si>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</si>
  <si>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</si>
  <si>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</si>
  <si>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</si>
  <si>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</si>
  <si>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</si>
  <si>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</si>
  <si>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</si>
  <si>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</si>
  <si>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</si>
  <si>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</si>
  <si>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</si>
  <si>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</si>
  <si>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</si>
  <si>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</si>
  <si>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</si>
  <si>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</si>
  <si>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</si>
  <si>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</si>
  <si>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</si>
  <si>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</si>
  <si>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</si>
  <si>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</si>
  <si>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</si>
  <si>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</si>
  <si>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</si>
  <si>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</si>
  <si>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</si>
  <si>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</si>
  <si>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</si>
  <si>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</si>
  <si>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</si>
  <si>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</si>
  <si>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</si>
  <si>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</si>
  <si>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</si>
  <si>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</si>
  <si>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</si>
  <si>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</si>
  <si>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</si>
  <si>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</si>
  <si>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</si>
  <si>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</si>
  <si>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</si>
  <si>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</si>
  <si>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</si>
  <si>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</si>
  <si>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</si>
  <si>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</si>
  <si>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</si>
  <si>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</si>
  <si>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</si>
  <si>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</si>
  <si>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</si>
  <si>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</si>
  <si>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</si>
  <si>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</si>
  <si>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</si>
  <si>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</si>
  <si>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</si>
  <si>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</si>
  <si>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</si>
  <si>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</si>
  <si>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</si>
  <si>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</si>
  <si>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</si>
  <si>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</si>
  <si>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</si>
  <si>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</si>
  <si>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</si>
  <si>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</si>
  <si>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</si>
  <si>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</si>
  <si>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</si>
  <si>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</si>
  <si>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</si>
  <si>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</si>
  <si>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</si>
  <si>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</si>
  <si>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</si>
  <si>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</si>
  <si>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</si>
  <si>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</si>
  <si>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</si>
  <si>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</si>
  <si>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</si>
  <si>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</si>
  <si>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</si>
  <si>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</si>
  <si>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</si>
  <si>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</si>
  <si>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</si>
  <si>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</si>
  <si>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</si>
  <si>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</si>
  <si>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</si>
  <si>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</si>
  <si>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</si>
  <si>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</si>
  <si>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</si>
  <si>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</si>
  <si>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</si>
  <si>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</si>
  <si>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</si>
  <si>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</si>
  <si>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</si>
  <si>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</si>
  <si>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</si>
  <si>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</si>
  <si>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</si>
  <si>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</si>
  <si>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</si>
  <si>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</si>
  <si>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</si>
  <si>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</si>
  <si>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</si>
  <si>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</si>
  <si>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</si>
  <si>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</si>
  <si>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</si>
  <si>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</si>
  <si>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</si>
  <si>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</si>
  <si>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</si>
  <si>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</si>
  <si>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</si>
  <si>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</si>
  <si>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</si>
  <si>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</si>
  <si>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</si>
  <si>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</si>
  <si>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</si>
  <si>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</si>
  <si>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</si>
  <si>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</si>
  <si>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</si>
  <si>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</si>
  <si>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</si>
  <si>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</si>
  <si>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</si>
  <si>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</si>
  <si>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</si>
  <si>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</si>
  <si>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</si>
  <si>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</si>
  <si>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</si>
  <si>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</si>
  <si>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</si>
  <si>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</si>
  <si>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</si>
  <si>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</si>
  <si>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</si>
  <si>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</si>
  <si>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</si>
  <si>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</si>
  <si>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</si>
  <si>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</si>
  <si>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</si>
  <si>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</si>
  <si>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</si>
  <si>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</si>
  <si>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</si>
  <si>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</si>
  <si>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</si>
  <si>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</si>
  <si>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</si>
  <si>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</si>
  <si>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</si>
  <si>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</si>
  <si>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</si>
  <si>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</si>
  <si>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</si>
  <si>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</si>
  <si>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</si>
  <si>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</si>
  <si>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</si>
  <si>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</si>
  <si>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</si>
  <si>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</si>
  <si>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</si>
  <si>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</si>
  <si>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</si>
  <si>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</si>
  <si>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</si>
  <si>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</si>
  <si>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</si>
  <si>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</si>
  <si>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</si>
  <si>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</si>
  <si>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</si>
  <si>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</si>
  <si>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</si>
  <si>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</si>
  <si>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</si>
  <si>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</si>
  <si>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</si>
  <si>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</si>
  <si>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</si>
  <si>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</si>
  <si>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</si>
  <si>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</si>
  <si>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</si>
  <si>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</si>
  <si>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</si>
  <si>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</si>
  <si>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</si>
  <si>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</si>
  <si>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</si>
  <si>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</si>
  <si>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</si>
  <si>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</si>
  <si>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</si>
  <si>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</si>
  <si>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</si>
  <si>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</si>
  <si>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</si>
  <si>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</si>
  <si>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</si>
  <si>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</si>
  <si>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</si>
  <si>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</si>
  <si>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</si>
  <si>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</si>
  <si>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</si>
  <si>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</si>
  <si>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</si>
  <si>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</si>
  <si>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</si>
  <si>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</si>
  <si>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</si>
  <si>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</si>
  <si>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</si>
  <si>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</si>
  <si>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</si>
  <si>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</si>
  <si>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</si>
  <si>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</si>
  <si>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</si>
  <si>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</si>
  <si>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</si>
  <si>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</si>
  <si>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</si>
  <si>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</si>
  <si>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</si>
  <si>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</si>
  <si>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</si>
  <si>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</si>
  <si>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</si>
  <si>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</si>
  <si>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</si>
  <si>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</si>
  <si>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</si>
  <si>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</si>
  <si>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</si>
  <si>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</si>
  <si>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</si>
  <si>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</si>
  <si>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</si>
  <si>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</si>
  <si>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</si>
  <si>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</si>
  <si>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</si>
  <si>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</si>
  <si>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</si>
  <si>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</si>
  <si>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</si>
  <si>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</si>
  <si>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</si>
  <si>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</si>
  <si>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</si>
  <si>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</si>
  <si>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</si>
  <si>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</si>
  <si>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</si>
  <si>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</si>
  <si>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</si>
  <si>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</si>
  <si>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</si>
  <si>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</si>
  <si>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</si>
  <si>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</si>
  <si>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</si>
  <si>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</si>
  <si>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</si>
  <si>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</si>
  <si>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</si>
  <si>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</si>
  <si>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</si>
  <si>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</si>
  <si>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</si>
  <si>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</si>
  <si>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</si>
  <si>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</si>
  <si>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</si>
  <si>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</si>
  <si>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</si>
  <si>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</si>
  <si>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</si>
  <si>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</si>
  <si>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</si>
  <si>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</si>
  <si>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</si>
  <si>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</si>
  <si>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</si>
  <si>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</si>
  <si>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</si>
  <si>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</si>
  <si>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</si>
  <si>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</si>
  <si>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</si>
  <si>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</si>
  <si>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</si>
  <si>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</si>
  <si>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</si>
  <si>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</si>
  <si>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</si>
  <si>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</si>
  <si>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</si>
  <si>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</si>
  <si>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</si>
  <si>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</si>
  <si>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</si>
  <si>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</si>
  <si>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</si>
  <si>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</si>
  <si>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</si>
  <si>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</si>
  <si>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</si>
  <si>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</si>
  <si>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</si>
  <si>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</si>
  <si>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</si>
  <si>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</si>
  <si>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</si>
  <si>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</si>
  <si>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</si>
  <si>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</si>
  <si>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</si>
  <si>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</si>
  <si>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</si>
  <si>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</si>
  <si>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</si>
  <si>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</si>
  <si>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</si>
  <si>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</si>
  <si>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</si>
  <si>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</si>
  <si>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</si>
  <si>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</si>
  <si>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</si>
  <si>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</si>
  <si>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</si>
  <si>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</si>
  <si>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</si>
  <si>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</si>
  <si>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</si>
  <si>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</si>
  <si>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</si>
  <si>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</si>
  <si>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</si>
  <si>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</si>
  <si>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</si>
  <si>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</si>
  <si>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</si>
  <si>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</si>
  <si>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</si>
  <si>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</si>
  <si>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</si>
  <si>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</si>
  <si>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</si>
  <si>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</si>
  <si>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</si>
  <si>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</si>
  <si>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</si>
  <si>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</si>
  <si>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</si>
  <si>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</si>
  <si>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</si>
  <si>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</si>
  <si>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</si>
  <si>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</si>
  <si>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</si>
  <si>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</si>
  <si>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</si>
  <si>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</si>
  <si>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</si>
  <si>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</si>
  <si>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</si>
  <si>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</si>
  <si>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</si>
  <si>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</si>
  <si>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</si>
  <si>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</si>
  <si>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</si>
  <si>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</si>
  <si>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</si>
  <si>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</si>
  <si>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</si>
  <si>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</si>
  <si>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</si>
  <si>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</si>
  <si>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</si>
  <si>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</si>
  <si>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</si>
  <si>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</si>
  <si>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</si>
  <si>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</si>
  <si>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</si>
  <si>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</si>
  <si>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</si>
  <si>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</si>
  <si>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</si>
  <si>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</si>
  <si>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</si>
  <si>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</si>
  <si>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</si>
  <si>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</si>
  <si>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</si>
  <si>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</si>
  <si>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</si>
  <si>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</si>
  <si>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</si>
  <si>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</si>
  <si>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</si>
  <si>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</si>
  <si>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</si>
  <si>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</si>
  <si>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</si>
  <si>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</si>
  <si>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</si>
  <si>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</si>
  <si>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</si>
  <si>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</si>
  <si>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</si>
  <si>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</si>
  <si>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</si>
  <si>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</si>
  <si>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</si>
  <si>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</si>
  <si>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</si>
  <si>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</si>
  <si>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</si>
  <si>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</si>
  <si>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</si>
  <si>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</si>
  <si>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</si>
  <si>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</si>
  <si>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</si>
  <si>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</si>
  <si>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</si>
  <si>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</si>
  <si>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</si>
  <si>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</si>
  <si>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</si>
  <si>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</si>
  <si>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</si>
  <si>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</si>
  <si>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</si>
  <si>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</si>
  <si>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</si>
  <si>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</si>
  <si>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</si>
  <si>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</si>
  <si>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</si>
  <si>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</si>
  <si>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</si>
  <si>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</si>
  <si>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</si>
  <si>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</si>
  <si>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</si>
  <si>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</si>
  <si>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</si>
  <si>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</si>
  <si>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</si>
  <si>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</si>
  <si>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</si>
  <si>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</si>
  <si>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</si>
  <si>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</si>
  <si>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</si>
  <si>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</si>
  <si>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</si>
  <si>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</si>
  <si>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</si>
  <si>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</si>
  <si>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</si>
  <si>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</si>
  <si>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</si>
  <si>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</si>
  <si>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</si>
  <si>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</si>
  <si>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</si>
  <si>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</si>
  <si>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</si>
  <si>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</si>
  <si>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</si>
  <si>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</si>
  <si>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</si>
  <si>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</si>
  <si>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</si>
  <si>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</si>
  <si>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</si>
  <si>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</si>
  <si>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</si>
  <si>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</si>
  <si>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</si>
  <si>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</si>
  <si>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</si>
  <si>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</si>
  <si>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</si>
  <si>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</si>
  <si>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</si>
  <si>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</si>
  <si>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</si>
  <si>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</si>
  <si>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</si>
  <si>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</si>
  <si>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</si>
  <si>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</si>
  <si>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</si>
  <si>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</si>
  <si>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</si>
  <si>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</si>
  <si>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</si>
  <si>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</si>
  <si>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</si>
  <si>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</si>
  <si>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</si>
  <si>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</si>
  <si>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</si>
  <si>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</si>
  <si>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</si>
  <si>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</si>
  <si>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</si>
  <si>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</si>
  <si>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</si>
  <si>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</si>
  <si>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</si>
  <si>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</si>
  <si>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</si>
  <si>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</si>
  <si>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</si>
  <si>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</si>
  <si>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</si>
  <si>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</si>
  <si>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</si>
  <si>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</si>
  <si>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</si>
  <si>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</si>
  <si>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</si>
  <si>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</si>
  <si>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</si>
  <si>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</si>
  <si>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</si>
  <si>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</si>
  <si>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</si>
  <si>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</si>
  <si>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</si>
  <si>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</si>
  <si>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</si>
  <si>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</si>
  <si>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</si>
  <si>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</si>
  <si>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</si>
  <si>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</si>
  <si>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</si>
  <si>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</si>
  <si>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</si>
  <si>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</si>
  <si>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</si>
  <si>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</si>
  <si>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</si>
  <si>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</si>
  <si>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</si>
  <si>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</si>
  <si>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</si>
  <si>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</si>
  <si>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</si>
  <si>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</si>
  <si>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</si>
  <si>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</si>
  <si>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</si>
  <si>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</si>
  <si>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</si>
  <si>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</si>
  <si>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</si>
  <si>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</si>
  <si>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</si>
  <si>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</si>
  <si>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</si>
  <si>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</si>
  <si>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</si>
  <si>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</si>
  <si>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</si>
  <si>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</si>
  <si>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</si>
  <si>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</si>
  <si>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</si>
  <si>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</si>
  <si>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</si>
  <si>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</si>
  <si>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</si>
  <si>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</si>
  <si>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</si>
  <si>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</si>
  <si>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</si>
  <si>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</si>
  <si>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</si>
  <si>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</si>
  <si>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</si>
  <si>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</si>
  <si>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</si>
  <si>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</si>
  <si>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</si>
  <si>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</si>
  <si>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</si>
  <si>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</si>
  <si>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</si>
  <si>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</si>
  <si>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</si>
  <si>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</si>
  <si>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</si>
  <si>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</si>
  <si>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</si>
  <si>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</si>
  <si>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</si>
  <si>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</si>
  <si>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</si>
  <si>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</si>
  <si>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</si>
  <si>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</si>
  <si>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</si>
  <si>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</si>
  <si>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</si>
  <si>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</si>
  <si>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</si>
  <si>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</si>
  <si>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</si>
  <si>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</si>
  <si>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</si>
  <si>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</si>
  <si>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</si>
  <si>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</si>
  <si>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</si>
  <si>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</si>
  <si>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</si>
  <si>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</si>
  <si>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</si>
  <si>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</si>
  <si>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</si>
  <si>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</si>
  <si>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</si>
  <si>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</si>
  <si>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</si>
  <si>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</si>
  <si>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</si>
  <si>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</si>
  <si>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</si>
  <si>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</si>
  <si>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</si>
  <si>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</si>
  <si>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</si>
  <si>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</si>
  <si>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</si>
  <si>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</si>
  <si>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</si>
  <si>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</si>
  <si>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</si>
  <si>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</si>
  <si>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</si>
  <si>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</si>
  <si>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</si>
  <si>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</si>
  <si>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</si>
  <si>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</si>
  <si>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</si>
  <si>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</si>
  <si>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</si>
  <si>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</si>
  <si>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</si>
  <si>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</si>
  <si>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</si>
  <si>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</si>
  <si>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</si>
  <si>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</si>
  <si>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</si>
  <si>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</si>
  <si>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</si>
  <si>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</si>
  <si>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</si>
  <si>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</si>
  <si>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</si>
  <si>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</si>
  <si>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</si>
  <si>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</si>
  <si>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</si>
  <si>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</si>
  <si>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</si>
  <si>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</si>
  <si>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</si>
  <si>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</si>
  <si>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</si>
  <si>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</si>
  <si>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</si>
  <si>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</si>
  <si>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</si>
  <si>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</si>
  <si>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</si>
  <si>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</si>
  <si>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</si>
  <si>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</si>
  <si>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</si>
  <si>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</si>
  <si>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</si>
  <si>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</si>
  <si>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</si>
  <si>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</si>
  <si>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</si>
  <si>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</si>
  <si>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</si>
  <si>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</si>
  <si>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</si>
  <si>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</si>
  <si>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</si>
  <si>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</si>
  <si>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</si>
  <si>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</si>
  <si>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</si>
  <si>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</si>
  <si>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</si>
  <si>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</si>
  <si>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</si>
  <si>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</si>
  <si>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</si>
  <si>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</si>
  <si>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</si>
  <si>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</si>
  <si>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</si>
  <si>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</si>
  <si>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</si>
  <si>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</si>
  <si>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</si>
  <si>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</si>
  <si>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</si>
  <si>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</si>
  <si>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</si>
  <si>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</si>
  <si>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</si>
  <si>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</si>
  <si>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</si>
  <si>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</si>
  <si>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</si>
  <si>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</si>
  <si>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</si>
  <si>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</si>
  <si>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</si>
  <si>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</si>
  <si>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</si>
  <si>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</si>
  <si>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</si>
  <si>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</si>
  <si>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</si>
  <si>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</si>
  <si>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</si>
  <si>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</si>
  <si>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</si>
  <si>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</si>
  <si>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</si>
  <si>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</si>
  <si>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</si>
  <si>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</si>
  <si>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</si>
  <si>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</si>
  <si>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</si>
  <si>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</si>
  <si>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</si>
  <si>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</si>
  <si>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</si>
  <si>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</si>
  <si>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</si>
  <si>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</si>
  <si>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</si>
  <si>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</si>
  <si>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</si>
  <si>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</si>
  <si>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</si>
  <si>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</si>
  <si>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</si>
  <si>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</si>
  <si>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</si>
  <si>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</si>
  <si>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</si>
  <si>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</si>
  <si>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</si>
  <si>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</si>
  <si>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</si>
  <si>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</si>
  <si>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</si>
  <si>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</si>
  <si>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</si>
  <si>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</si>
  <si>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</si>
  <si>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</si>
  <si>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</si>
  <si>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</si>
  <si>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</si>
  <si>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</si>
  <si>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</si>
  <si>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</si>
  <si>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</si>
  <si>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</si>
  <si>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</si>
  <si>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</si>
  <si>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</si>
  <si>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</si>
  <si>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</si>
  <si>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</si>
  <si>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</si>
  <si>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</si>
  <si>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</si>
  <si>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</si>
  <si>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</si>
  <si>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</si>
  <si>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</si>
  <si>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</si>
  <si>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</si>
  <si>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</si>
  <si>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</si>
  <si>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</si>
  <si>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</si>
  <si>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</si>
  <si>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</si>
  <si>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</si>
  <si>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</si>
  <si>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</si>
  <si>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</si>
  <si>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</si>
  <si>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</si>
  <si>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</si>
  <si>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</si>
  <si>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</si>
  <si>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</si>
  <si>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</si>
  <si>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</si>
  <si>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</si>
  <si>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</si>
  <si>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</si>
  <si>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</si>
  <si>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</si>
  <si>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</si>
  <si>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</si>
  <si>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</si>
  <si>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</si>
  <si>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</si>
  <si>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</si>
  <si>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</si>
  <si>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</si>
  <si>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</si>
  <si>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</si>
  <si>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</si>
  <si>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</si>
  <si>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</si>
  <si>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</si>
  <si>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</si>
  <si>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</si>
  <si>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</si>
  <si>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</si>
  <si>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</si>
  <si>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</si>
  <si>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</si>
  <si>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</si>
  <si>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</si>
  <si>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</si>
  <si>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</si>
  <si>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</si>
  <si>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</si>
  <si>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</si>
  <si>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</si>
  <si>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</si>
  <si>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</si>
  <si>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</si>
  <si>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</si>
  <si>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</si>
  <si>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</si>
  <si>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</si>
  <si>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</si>
  <si>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</si>
  <si>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</si>
  <si>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</si>
  <si>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</si>
  <si>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</si>
  <si>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</si>
  <si>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</si>
  <si>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</si>
  <si>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</si>
  <si>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</si>
  <si>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</si>
  <si>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</si>
  <si>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</si>
  <si>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</si>
  <si>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</si>
  <si>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</si>
  <si>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</si>
  <si>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</si>
  <si>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</si>
  <si>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</si>
  <si>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</si>
  <si>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</si>
  <si>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</si>
  <si>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</si>
  <si>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</si>
  <si>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</si>
  <si>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</si>
  <si>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</si>
  <si>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</si>
  <si>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</si>
  <si>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</si>
  <si>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</si>
  <si>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</si>
  <si>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</si>
  <si>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</si>
  <si>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</si>
  <si>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</si>
  <si>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</si>
  <si>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</si>
  <si>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</si>
  <si>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</si>
  <si>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</si>
  <si>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</si>
  <si>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</si>
  <si>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</si>
  <si>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</si>
  <si>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</si>
  <si>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</si>
  <si>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</si>
  <si>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</si>
  <si>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</si>
  <si>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</si>
  <si>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</si>
  <si>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</si>
  <si>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</si>
  <si>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</si>
  <si>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</si>
  <si>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</si>
  <si>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</si>
  <si>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</si>
  <si>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</si>
  <si>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</si>
  <si>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</si>
  <si>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</si>
  <si>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</si>
  <si>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</si>
  <si>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</si>
  <si>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</si>
  <si>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</si>
  <si>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</si>
  <si>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</si>
  <si>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</si>
  <si>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</si>
  <si>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</si>
  <si>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</si>
  <si>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</si>
  <si>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</si>
  <si>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</si>
  <si>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</si>
  <si>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</si>
  <si>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</si>
  <si>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</si>
  <si>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</si>
  <si>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</si>
  <si>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</si>
  <si>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</si>
  <si>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</si>
  <si>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</si>
  <si>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</si>
  <si>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</si>
  <si>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</si>
  <si>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</si>
  <si>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</si>
  <si>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</si>
  <si>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</si>
  <si>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</si>
  <si>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</si>
  <si>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</si>
  <si>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</si>
  <si>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</si>
  <si>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</si>
  <si>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</si>
  <si>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</si>
  <si>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</si>
  <si>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</si>
  <si>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</si>
  <si>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</si>
  <si>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</si>
  <si>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</si>
  <si>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</si>
  <si>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</si>
  <si>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</si>
  <si>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</si>
  <si>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</si>
  <si>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</si>
  <si>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</si>
  <si>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</si>
  <si>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</si>
  <si>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</si>
  <si>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</si>
  <si>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</si>
  <si>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</si>
  <si>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</si>
  <si>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</si>
  <si>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</si>
  <si>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</si>
  <si>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</si>
  <si>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</si>
  <si>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</si>
  <si>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</si>
  <si>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</si>
  <si>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</si>
  <si>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</si>
  <si>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</si>
  <si>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</si>
  <si>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</si>
  <si>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</si>
  <si>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</si>
  <si>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</si>
  <si>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</si>
  <si>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</si>
  <si>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</si>
  <si>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</si>
  <si>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</si>
  <si>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</si>
  <si>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</si>
  <si>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</si>
  <si>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</si>
  <si>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</si>
  <si>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</si>
  <si>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</si>
  <si>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</si>
  <si>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</si>
  <si>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</si>
  <si>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</si>
  <si>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</si>
  <si>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</si>
  <si>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</si>
  <si>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</si>
  <si>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</si>
  <si>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</si>
  <si>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</si>
  <si>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</si>
  <si>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</si>
  <si>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</si>
  <si>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</si>
  <si>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</si>
  <si>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</si>
  <si>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</si>
  <si>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</si>
  <si>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</si>
  <si>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</si>
  <si>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</si>
  <si>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</si>
  <si>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</si>
  <si>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</si>
  <si>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</si>
  <si>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</si>
  <si>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</si>
  <si>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</si>
  <si>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</si>
  <si>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</si>
  <si>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</si>
  <si>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</si>
  <si>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</si>
  <si>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</si>
  <si>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</si>
  <si>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</si>
  <si>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</si>
  <si>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</si>
  <si>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</si>
  <si>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</si>
  <si>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</si>
  <si>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</si>
  <si>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</si>
  <si>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</si>
  <si>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</si>
  <si>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</si>
  <si>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</si>
  <si>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</si>
  <si>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</si>
  <si>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</si>
  <si>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</si>
  <si>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</si>
  <si>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</si>
  <si>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</si>
  <si>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</si>
  <si>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</si>
  <si>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</si>
  <si>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</si>
  <si>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</si>
  <si>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</si>
  <si>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</si>
  <si>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</si>
  <si>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</si>
  <si>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</si>
  <si>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</si>
  <si>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</si>
  <si>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</si>
  <si>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</si>
  <si>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</si>
  <si>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</si>
  <si>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</si>
  <si>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</si>
  <si>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</si>
  <si>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</si>
  <si>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</si>
  <si>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</si>
  <si>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</si>
  <si>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</si>
  <si>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</si>
  <si>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</si>
  <si>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</si>
  <si>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</si>
  <si>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</si>
  <si>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</si>
  <si>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</si>
  <si>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</si>
  <si>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</si>
  <si>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</si>
  <si>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</si>
  <si>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</si>
  <si>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</si>
  <si>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</si>
  <si>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</si>
  <si>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</si>
  <si>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</si>
  <si>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</si>
  <si>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</si>
  <si>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</si>
  <si>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</si>
  <si>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</si>
  <si>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</si>
  <si>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</si>
  <si>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</si>
  <si>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</si>
  <si>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</si>
  <si>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</si>
  <si>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</si>
  <si>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</si>
  <si>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</si>
  <si>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</si>
  <si>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</si>
  <si>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</si>
  <si>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</si>
  <si>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</si>
  <si>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</si>
  <si>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</si>
  <si>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</si>
  <si>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</si>
  <si>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</si>
  <si>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</si>
  <si>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</si>
  <si>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</si>
  <si>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</si>
  <si>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</si>
  <si>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</si>
  <si>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</si>
  <si>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</si>
  <si>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</si>
  <si>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</si>
  <si>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</si>
  <si>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</si>
  <si>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</si>
  <si>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</si>
  <si>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</si>
  <si>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</si>
  <si>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</si>
  <si>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</si>
  <si>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</si>
  <si>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</si>
  <si>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</si>
  <si>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</si>
  <si>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</si>
  <si>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</si>
  <si>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</si>
  <si>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</si>
  <si>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</si>
  <si>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</si>
  <si>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</si>
  <si>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</si>
  <si>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</si>
  <si>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</si>
  <si>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</si>
  <si>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</si>
  <si>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</si>
  <si>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</si>
  <si>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</si>
  <si>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</si>
  <si>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</si>
  <si>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</si>
  <si>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</si>
  <si>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</si>
  <si>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</si>
  <si>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</si>
  <si>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</si>
  <si>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</si>
  <si>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</si>
  <si>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</si>
  <si>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</si>
  <si>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</si>
  <si>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</si>
  <si>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</si>
  <si>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</si>
  <si>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</si>
  <si>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</si>
  <si>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</si>
  <si>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</si>
  <si>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</si>
  <si>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</si>
  <si>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</si>
  <si>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</si>
  <si>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</si>
  <si>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</si>
  <si>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</si>
  <si>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</si>
  <si>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</si>
  <si>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</si>
  <si>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</si>
  <si>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</si>
  <si>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</si>
  <si>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</si>
  <si>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</si>
  <si>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</si>
  <si>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</si>
  <si>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</si>
  <si>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</si>
  <si>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</si>
  <si>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</si>
  <si>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</si>
  <si>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</si>
  <si>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</si>
  <si>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</si>
  <si>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</si>
  <si>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</si>
  <si>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</si>
  <si>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</si>
  <si>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</si>
  <si>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</si>
  <si>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</si>
  <si>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</si>
  <si>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</si>
  <si>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</si>
  <si>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</si>
  <si>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</si>
  <si>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</si>
  <si>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</si>
  <si>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</si>
  <si>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</si>
  <si>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</si>
  <si>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</si>
  <si>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</si>
  <si>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</si>
  <si>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</si>
  <si>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</si>
  <si>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</si>
  <si>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</si>
  <si>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</si>
  <si>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</si>
  <si>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</si>
  <si>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</si>
  <si>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</si>
  <si>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</si>
  <si>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</si>
  <si>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</si>
  <si>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</si>
  <si>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</si>
  <si>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</si>
  <si>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</si>
  <si>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</si>
  <si>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</si>
  <si>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</si>
  <si>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</si>
  <si>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</si>
  <si>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</si>
  <si>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</si>
  <si>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</si>
  <si>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</si>
  <si>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</si>
  <si>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</si>
  <si>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</si>
  <si>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</si>
  <si>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</si>
  <si>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</si>
  <si>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</si>
  <si>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</si>
  <si>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</si>
  <si>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</si>
  <si>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</si>
  <si>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</si>
  <si>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</si>
  <si>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</si>
  <si>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</si>
  <si>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</si>
  <si>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</si>
  <si>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</si>
  <si>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</si>
  <si>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</si>
  <si>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</si>
  <si>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</si>
  <si>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</si>
  <si>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</si>
  <si>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</si>
  <si>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</si>
  <si>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</si>
  <si>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</si>
  <si>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</si>
  <si>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</si>
  <si>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</si>
  <si>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</si>
  <si>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</si>
  <si>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</si>
  <si>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</si>
  <si>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</si>
  <si>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</si>
  <si>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</si>
  <si>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</si>
  <si>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</si>
  <si>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</si>
  <si>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</si>
  <si>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</si>
  <si>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</si>
  <si>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</si>
  <si>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</si>
  <si>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</si>
  <si>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</si>
  <si>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</si>
  <si>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</si>
  <si>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</si>
  <si>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</si>
  <si>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</si>
  <si>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</si>
  <si>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</si>
  <si>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</si>
  <si>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</si>
  <si>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</si>
  <si>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</si>
  <si>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</si>
  <si>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</si>
  <si>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</si>
  <si>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</si>
  <si>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</si>
  <si>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</si>
  <si>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</si>
  <si>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</si>
  <si>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</si>
  <si>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</si>
  <si>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</si>
  <si>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</si>
  <si>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</si>
  <si>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</si>
  <si>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</si>
  <si>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</si>
  <si>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</si>
  <si>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</si>
  <si>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</si>
  <si>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</si>
  <si>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</si>
  <si>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</si>
  <si>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</si>
  <si>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</si>
  <si>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</si>
  <si>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</si>
  <si>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</si>
  <si>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</si>
  <si>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</si>
  <si>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</si>
  <si>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</si>
  <si>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</si>
  <si>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</si>
  <si>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</si>
  <si>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</si>
  <si>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</si>
  <si>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</si>
  <si>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</si>
  <si>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</si>
  <si>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</si>
  <si>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</si>
  <si>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</si>
  <si>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</si>
  <si>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</si>
  <si>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</si>
  <si>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</si>
  <si>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</si>
  <si>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</si>
  <si>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</si>
  <si>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</si>
  <si>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</si>
  <si>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</si>
  <si>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</si>
  <si>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</si>
  <si>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</si>
  <si>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</si>
  <si>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</si>
  <si>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</si>
  <si>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</si>
  <si>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</si>
  <si>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</si>
  <si>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</si>
  <si>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</si>
  <si>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</si>
  <si>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</si>
  <si>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</si>
  <si>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</si>
  <si>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</si>
  <si>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</si>
  <si>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</si>
  <si>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</si>
  <si>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</si>
  <si>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</si>
  <si>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</si>
  <si>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</si>
  <si>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</si>
  <si>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</si>
  <si>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</si>
  <si>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</si>
  <si>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</si>
  <si>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</si>
  <si>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</si>
  <si>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</si>
  <si>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</si>
  <si>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</si>
  <si>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</si>
  <si>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</si>
  <si>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</si>
  <si>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</si>
  <si>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</si>
  <si>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</si>
  <si>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</si>
  <si>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</si>
  <si>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</si>
  <si>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</si>
  <si>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</si>
  <si>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</si>
  <si>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</si>
  <si>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</si>
  <si>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</si>
  <si>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</si>
  <si>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</si>
  <si>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</si>
  <si>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</si>
  <si>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</si>
  <si>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</si>
  <si>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</si>
  <si>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</si>
  <si>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</si>
  <si>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</si>
  <si>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</si>
  <si>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</si>
  <si>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</si>
  <si>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</si>
  <si>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</si>
  <si>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</si>
  <si>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</si>
  <si>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</si>
  <si>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</si>
  <si>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</si>
  <si>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</si>
  <si>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</si>
  <si>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</si>
  <si>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</si>
  <si>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</si>
  <si>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</si>
  <si>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</si>
  <si>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</si>
  <si>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</si>
  <si>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</si>
  <si>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</si>
  <si>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</si>
  <si>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</si>
  <si>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</si>
  <si>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</si>
  <si>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</si>
  <si>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</si>
  <si>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</si>
  <si>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</si>
  <si>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</si>
  <si>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</si>
  <si>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</si>
  <si>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</si>
  <si>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</si>
  <si>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</si>
  <si>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</si>
  <si>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</si>
  <si>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</si>
  <si>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</si>
  <si>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</si>
  <si>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</si>
  <si>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</si>
  <si>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</si>
  <si>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</si>
  <si>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</si>
  <si>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</si>
  <si>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</si>
  <si>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</si>
  <si>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</si>
  <si>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</si>
  <si>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</si>
  <si>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</si>
  <si>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</si>
  <si>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</si>
  <si>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</si>
  <si>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</si>
  <si>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</si>
  <si>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</si>
  <si>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</si>
  <si>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</si>
  <si>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</si>
  <si>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</si>
  <si>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</si>
  <si>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</si>
  <si>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</si>
  <si>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</si>
  <si>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</si>
  <si>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</si>
  <si>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</si>
  <si>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</si>
  <si>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</si>
  <si>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</si>
  <si>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</si>
  <si>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</si>
  <si>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</si>
  <si>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</si>
  <si>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</si>
  <si>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</si>
  <si>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</si>
  <si>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</si>
  <si>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</si>
  <si>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</si>
  <si>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</si>
  <si>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</si>
  <si>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</si>
  <si>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</si>
  <si>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</si>
  <si>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</si>
  <si>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</si>
  <si>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</si>
  <si>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</si>
  <si>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</si>
  <si>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</si>
  <si>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</si>
  <si>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</si>
  <si>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</si>
  <si>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</si>
  <si>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</si>
  <si>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</si>
  <si>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</si>
  <si>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</si>
  <si>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</si>
  <si>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</si>
  <si>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</si>
  <si>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</si>
  <si>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</si>
  <si>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</si>
  <si>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</si>
  <si>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</si>
  <si>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</si>
  <si>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</si>
  <si>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</si>
  <si>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</si>
  <si>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</si>
  <si>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</si>
  <si>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</si>
  <si>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</si>
  <si>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</si>
  <si>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</si>
  <si>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</si>
  <si>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</si>
  <si>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</si>
  <si>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</si>
  <si>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</si>
  <si>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</si>
  <si>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</si>
  <si>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</si>
  <si>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</si>
  <si>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</si>
  <si>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</si>
  <si>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</si>
  <si>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</si>
  <si>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</si>
  <si>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</si>
  <si>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</si>
  <si>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</si>
  <si>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</si>
  <si>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</si>
  <si>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</si>
  <si>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</si>
  <si>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</si>
  <si>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</si>
  <si>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</si>
  <si>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</si>
  <si>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</si>
  <si>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</si>
  <si>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</si>
  <si>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</si>
  <si>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</si>
  <si>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</si>
  <si>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</si>
  <si>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</si>
  <si>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</si>
  <si>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</si>
  <si>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</si>
  <si>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</si>
  <si>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</si>
  <si>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</si>
  <si>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</si>
  <si>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</si>
  <si>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</si>
  <si>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</si>
  <si>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</si>
  <si>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</si>
  <si>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</si>
  <si>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</si>
  <si>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</si>
  <si>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</si>
  <si>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</si>
  <si>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</si>
  <si>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</si>
  <si>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</si>
  <si>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</si>
  <si>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</si>
  <si>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</si>
  <si>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</si>
  <si>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</si>
  <si>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</si>
  <si>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</si>
  <si>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</si>
  <si>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</si>
  <si>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</si>
  <si>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</si>
  <si>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</si>
  <si>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</si>
  <si>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</si>
  <si>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</si>
  <si>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</si>
  <si>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</si>
  <si>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</si>
  <si>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</si>
  <si>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</si>
  <si>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</si>
  <si>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</si>
  <si>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</si>
  <si>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</si>
  <si>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</si>
  <si>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</si>
  <si>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</si>
  <si>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</si>
  <si>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</si>
  <si>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</si>
  <si>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</si>
  <si>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</si>
  <si>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</si>
  <si>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</si>
  <si>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</si>
  <si>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</si>
  <si>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</si>
  <si>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</si>
  <si>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</si>
  <si>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</si>
  <si>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</si>
  <si>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</si>
  <si>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</si>
  <si>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</si>
  <si>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</si>
  <si>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</si>
  <si>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</si>
  <si>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</si>
  <si>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</si>
  <si>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</si>
  <si>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</si>
  <si>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</si>
  <si>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</si>
  <si>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</si>
  <si>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</si>
  <si>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</si>
  <si>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</si>
  <si>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</si>
  <si>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</si>
  <si>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</si>
  <si>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</si>
  <si>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</si>
  <si>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</si>
  <si>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</si>
  <si>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</si>
  <si>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</si>
  <si>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</si>
  <si>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</si>
  <si>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</si>
  <si>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</si>
  <si>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</si>
  <si>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</si>
  <si>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</si>
  <si>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</si>
  <si>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</si>
  <si>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</si>
  <si>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</si>
  <si>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</si>
  <si>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</si>
  <si>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</si>
  <si>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</si>
  <si>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</si>
  <si>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</si>
  <si>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</si>
  <si>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</si>
  <si>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</si>
  <si>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</si>
  <si>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</si>
  <si>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</si>
  <si>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</si>
  <si>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</si>
  <si>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</si>
  <si>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</si>
  <si>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</si>
  <si>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</si>
  <si>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</si>
  <si>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</si>
  <si>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</si>
  <si>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</si>
  <si>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</si>
  <si>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</si>
  <si>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</si>
  <si>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</si>
  <si>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</si>
  <si>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</si>
  <si>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</si>
  <si>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</si>
  <si>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</si>
  <si>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</si>
  <si>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</si>
  <si>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</si>
  <si>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</si>
  <si>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</si>
  <si>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</si>
  <si>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</si>
  <si>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</si>
  <si>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</si>
  <si>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</si>
  <si>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</si>
  <si>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</si>
  <si>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</si>
  <si>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</si>
  <si>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</si>
  <si>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</si>
  <si>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</si>
  <si>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</si>
  <si>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</si>
  <si>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</si>
  <si>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</si>
  <si>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</si>
  <si>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</si>
  <si>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</si>
  <si>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</si>
  <si>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</si>
  <si>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</si>
  <si>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</si>
  <si>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</si>
  <si>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</si>
  <si>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</si>
  <si>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</si>
  <si>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</si>
  <si>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</si>
  <si>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</si>
  <si>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</si>
  <si>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</si>
  <si>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</si>
  <si>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</si>
  <si>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</si>
  <si>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</si>
  <si>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</si>
  <si>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</si>
  <si>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</si>
  <si>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</si>
  <si>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</si>
  <si>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</si>
  <si>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</si>
  <si>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</si>
  <si>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</si>
  <si>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</si>
  <si>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</si>
  <si>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</si>
  <si>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</si>
  <si>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</si>
  <si>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</si>
  <si>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</si>
  <si>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</si>
  <si>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</si>
  <si>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</si>
  <si>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</si>
  <si>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</si>
  <si>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</si>
  <si>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</si>
  <si>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</si>
  <si>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</si>
  <si>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</si>
  <si>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</si>
  <si>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</si>
  <si>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</si>
  <si>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</si>
  <si>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</si>
  <si>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</si>
  <si>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</si>
  <si>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</si>
  <si>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</si>
  <si>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</si>
  <si>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</si>
  <si>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</si>
  <si>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</si>
  <si>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</si>
  <si>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</si>
  <si>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</si>
  <si>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</si>
  <si>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</si>
  <si>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</si>
  <si>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</si>
  <si>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</si>
  <si>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</si>
  <si>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</si>
  <si>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</si>
  <si>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</si>
  <si>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</si>
  <si>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</si>
  <si>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</si>
  <si>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</si>
  <si>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</si>
  <si>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</si>
  <si>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</si>
  <si>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</si>
  <si>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</si>
  <si>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</si>
  <si>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</si>
  <si>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</si>
  <si>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</si>
  <si>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</si>
  <si>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</si>
  <si>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</si>
  <si>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</si>
  <si>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</si>
  <si>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</si>
  <si>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</si>
  <si>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</si>
  <si>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</si>
  <si>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</si>
  <si>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</si>
  <si>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</si>
  <si>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</si>
  <si>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</si>
  <si>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</si>
  <si>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</si>
  <si>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</si>
  <si>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</si>
  <si>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</si>
  <si>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</si>
  <si>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</si>
  <si>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</si>
  <si>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</si>
  <si>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</si>
  <si>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</si>
  <si>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</si>
  <si>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</si>
  <si>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</si>
  <si>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</si>
  <si>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</si>
  <si>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</si>
  <si>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</si>
  <si>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</si>
  <si>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</si>
  <si>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</si>
  <si>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</si>
  <si>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</si>
  <si>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</si>
  <si>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</si>
  <si>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</si>
  <si>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</si>
  <si>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</si>
  <si>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</si>
  <si>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</si>
  <si>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</si>
  <si>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</si>
  <si>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</si>
  <si>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</si>
  <si>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</si>
  <si>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</si>
  <si>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</si>
  <si>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</si>
  <si>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</si>
  <si>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</si>
  <si>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</si>
  <si>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</si>
  <si>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</si>
  <si>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</si>
  <si>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</si>
  <si>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</si>
  <si>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</si>
  <si>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</si>
  <si>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</si>
  <si>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</si>
  <si>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</si>
  <si>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</si>
  <si>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</si>
  <si>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</si>
  <si>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</si>
  <si>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</si>
  <si>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</si>
  <si>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</si>
  <si>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</si>
  <si>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</si>
  <si>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</si>
  <si>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</si>
  <si>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</si>
  <si>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</si>
  <si>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</si>
  <si>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</si>
  <si>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</si>
  <si>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</si>
  <si>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</si>
  <si>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</si>
  <si>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</si>
  <si>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</si>
  <si>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</si>
  <si>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</si>
  <si>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</si>
  <si>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</si>
  <si>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</si>
  <si>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</si>
  <si>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</si>
  <si>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</si>
  <si>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</si>
  <si>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</si>
  <si>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</si>
  <si>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</si>
  <si>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</si>
  <si>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</si>
  <si>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</si>
  <si>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</si>
  <si>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</si>
  <si>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</si>
  <si>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</si>
  <si>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</si>
  <si>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</si>
  <si>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</si>
  <si>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</si>
  <si>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</si>
  <si>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</si>
  <si>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</si>
  <si>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</si>
  <si>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</si>
  <si>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</si>
  <si>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</si>
  <si>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</si>
  <si>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</si>
  <si>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</si>
  <si>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</si>
  <si>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</si>
  <si>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</si>
  <si>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</si>
  <si>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</si>
  <si>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</si>
  <si>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</si>
  <si>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</si>
  <si>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</si>
  <si>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</si>
  <si>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</si>
  <si>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</si>
  <si>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</si>
  <si>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</si>
  <si>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</si>
  <si>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</si>
  <si>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</si>
  <si>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</si>
  <si>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</si>
  <si>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</si>
  <si>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</si>
  <si>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</si>
  <si>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</si>
  <si>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</si>
  <si>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</si>
  <si>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</si>
  <si>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</si>
  <si>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</si>
  <si>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</si>
  <si>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</si>
  <si>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</si>
  <si>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</si>
  <si>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</si>
  <si>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</si>
  <si>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</si>
  <si>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</si>
  <si>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</si>
  <si>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</si>
  <si>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</si>
  <si>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</si>
  <si>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</si>
  <si>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</si>
  <si>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</si>
  <si>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</si>
  <si>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</si>
  <si>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</si>
  <si>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</si>
  <si>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</si>
  <si>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</si>
  <si>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</si>
  <si>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</si>
  <si>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</si>
  <si>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</si>
  <si>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</si>
  <si>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</si>
  <si>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</si>
  <si>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</si>
  <si>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</si>
  <si>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</si>
  <si>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</si>
  <si>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</si>
  <si>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</si>
  <si>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</si>
  <si>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</si>
  <si>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</si>
  <si>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</si>
  <si>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</si>
  <si>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</si>
  <si>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</si>
  <si>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</si>
  <si>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</si>
  <si>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</si>
  <si>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</si>
  <si>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</si>
  <si>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</si>
  <si>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</si>
  <si>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</si>
  <si>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</si>
  <si>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</si>
  <si>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</si>
  <si>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</si>
  <si>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</si>
  <si>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</si>
  <si>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</si>
  <si>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</si>
  <si>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</si>
  <si>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</si>
  <si>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</si>
  <si>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</si>
  <si>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</si>
  <si>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</si>
  <si>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</si>
  <si>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</si>
  <si>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</si>
  <si>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</si>
  <si>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</si>
  <si>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</si>
  <si>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</si>
  <si>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</si>
  <si>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</si>
  <si>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</si>
  <si>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</si>
  <si>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</si>
  <si>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</si>
  <si>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</si>
  <si>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</si>
  <si>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</si>
  <si>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</si>
  <si>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</si>
  <si>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</si>
  <si>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</si>
  <si>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</si>
  <si>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</si>
  <si>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</si>
  <si>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</si>
  <si>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</si>
  <si>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</si>
  <si>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</si>
  <si>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</si>
  <si>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</si>
  <si>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</si>
  <si>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</si>
  <si>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</si>
  <si>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</si>
  <si>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</si>
  <si>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</si>
  <si>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</si>
  <si>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</si>
  <si>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</si>
  <si>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</si>
  <si>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</si>
  <si>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</si>
  <si>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</si>
  <si>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</si>
  <si>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</si>
  <si>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</si>
  <si>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</si>
  <si>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</si>
  <si>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</si>
  <si>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</si>
  <si>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</si>
  <si>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</si>
  <si>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</si>
  <si>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</si>
  <si>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</si>
  <si>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</si>
  <si>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</si>
  <si>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</si>
  <si>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</si>
  <si>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</si>
  <si>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</si>
  <si>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</si>
  <si>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</si>
  <si>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</si>
  <si>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</si>
  <si>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</si>
  <si>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</si>
  <si>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</si>
  <si>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</si>
  <si>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</si>
  <si>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</si>
  <si>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</si>
  <si>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</si>
  <si>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</si>
  <si>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</si>
  <si>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</si>
  <si>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</si>
  <si>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</si>
  <si>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</si>
  <si>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</si>
  <si>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</si>
  <si>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</si>
  <si>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</si>
  <si>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</si>
  <si>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</si>
  <si>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</si>
  <si>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</si>
  <si>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</si>
  <si>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</si>
  <si>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</si>
  <si>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</si>
  <si>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</si>
  <si>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</si>
  <si>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</si>
  <si>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</si>
  <si>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</si>
  <si>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</si>
  <si>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</si>
  <si>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</si>
  <si>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</si>
  <si>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</si>
  <si>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</si>
  <si>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</si>
  <si>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</si>
  <si>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</si>
  <si>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</si>
  <si>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</si>
  <si>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</si>
  <si>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</si>
  <si>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</si>
  <si>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</si>
  <si>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</si>
  <si>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</si>
  <si>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</si>
  <si>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</si>
  <si>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</si>
  <si>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</si>
  <si>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</si>
  <si>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</si>
  <si>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</si>
  <si>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</si>
  <si>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</si>
  <si>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</si>
  <si>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</si>
  <si>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</si>
  <si>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</si>
  <si>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</si>
  <si>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</si>
  <si>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</si>
  <si>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</si>
  <si>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</si>
  <si>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</si>
  <si>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</si>
  <si>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</si>
  <si>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</si>
  <si>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</si>
  <si>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</si>
  <si>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</si>
  <si>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</si>
  <si>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</si>
  <si>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</si>
  <si>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</si>
  <si>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</si>
  <si>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</si>
  <si>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</si>
  <si>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</si>
  <si>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</si>
  <si>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</si>
  <si>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</si>
  <si>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</si>
  <si>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</si>
  <si>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</si>
  <si>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</si>
  <si>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</si>
  <si>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</si>
  <si>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</si>
  <si>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</si>
  <si>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</si>
  <si>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</si>
  <si>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</si>
  <si>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</si>
  <si>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</si>
  <si>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</si>
  <si>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</si>
  <si>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</si>
  <si>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</si>
  <si>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</si>
  <si>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</si>
  <si>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</si>
  <si>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</si>
  <si>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</si>
  <si>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</si>
  <si>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</si>
  <si>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</si>
  <si>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</si>
  <si>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</si>
  <si>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</si>
  <si>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</si>
  <si>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</si>
  <si>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</si>
  <si>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</si>
  <si>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</si>
  <si>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</si>
  <si>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</si>
  <si>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</si>
  <si>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</si>
  <si>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</si>
  <si>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</si>
  <si>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</si>
  <si>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</si>
  <si>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</si>
  <si>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</si>
  <si>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</si>
  <si>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</si>
  <si>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</si>
  <si>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</si>
  <si>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</si>
  <si>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</si>
  <si>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</si>
  <si>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</si>
  <si>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</si>
  <si>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</si>
  <si>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</si>
  <si>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</si>
  <si>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</si>
  <si>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</si>
  <si>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</si>
  <si>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</si>
  <si>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</si>
  <si>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</si>
  <si>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</si>
  <si>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</si>
  <si>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</si>
  <si>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</si>
  <si>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</si>
  <si>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</si>
  <si>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</si>
  <si>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</si>
  <si>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</si>
  <si>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</si>
  <si>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</si>
  <si>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</si>
  <si>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</si>
  <si>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</si>
  <si>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</si>
  <si>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</si>
  <si>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</si>
  <si>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</si>
  <si>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</si>
  <si>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</si>
  <si>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</si>
  <si>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</si>
  <si>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</si>
  <si>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</si>
  <si>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</si>
  <si>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</si>
  <si>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</si>
  <si>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</si>
  <si>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</si>
  <si>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</si>
  <si>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</si>
  <si>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</si>
  <si>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</si>
  <si>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</si>
  <si>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</si>
  <si>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</si>
  <si>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</si>
  <si>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</si>
  <si>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</si>
  <si>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</si>
  <si>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</si>
  <si>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</si>
  <si>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</si>
  <si>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</si>
  <si>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</si>
  <si>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</si>
  <si>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</si>
  <si>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</si>
  <si>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</si>
  <si>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</si>
  <si>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</si>
  <si>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</si>
  <si>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</si>
  <si>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</si>
  <si>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</si>
  <si>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</si>
  <si>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</si>
  <si>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</si>
  <si>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</si>
  <si>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</si>
  <si>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</si>
  <si>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</si>
  <si>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</si>
  <si>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</si>
  <si>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</si>
  <si>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</si>
  <si>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</si>
  <si>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</si>
  <si>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</si>
  <si>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</si>
  <si>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</si>
  <si>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</si>
  <si>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</si>
  <si>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</si>
  <si>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</si>
  <si>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</si>
  <si>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</si>
  <si>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</si>
  <si>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</si>
  <si>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</si>
  <si>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</si>
  <si>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</si>
  <si>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</si>
  <si>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</si>
  <si>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</si>
  <si>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</si>
  <si>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</si>
  <si>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</si>
  <si>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</si>
  <si>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</si>
  <si>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</si>
  <si>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</si>
  <si>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</si>
  <si>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</si>
  <si>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</si>
  <si>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</si>
  <si>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</si>
  <si>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</si>
  <si>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</si>
  <si>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</si>
  <si>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</si>
  <si>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</si>
  <si>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</si>
  <si>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</si>
  <si>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</si>
  <si>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</si>
  <si>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</si>
  <si>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</si>
  <si>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</si>
  <si>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</si>
  <si>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</si>
  <si>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</si>
  <si>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</si>
  <si>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</si>
  <si>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</si>
  <si>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</si>
  <si>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</si>
  <si>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</si>
  <si>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</si>
  <si>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</si>
  <si>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</si>
  <si>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</si>
  <si>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</si>
  <si>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</si>
  <si>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</si>
  <si>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</si>
  <si>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</si>
  <si>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</si>
  <si>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</si>
  <si>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</si>
  <si>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</si>
  <si>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</si>
  <si>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</si>
  <si>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</si>
  <si>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</si>
  <si>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</si>
  <si>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</si>
  <si>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</si>
  <si>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</si>
  <si>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</si>
  <si>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</si>
  <si>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</si>
  <si>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</si>
  <si>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</si>
  <si>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</si>
  <si>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</si>
  <si>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</si>
  <si>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</si>
  <si>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</si>
  <si>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</si>
  <si>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</si>
  <si>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</si>
  <si>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</si>
  <si>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</si>
  <si>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</si>
  <si>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</si>
  <si>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</si>
  <si>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</si>
  <si>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</si>
  <si>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</si>
  <si>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</si>
  <si>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</si>
  <si>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</si>
  <si>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</si>
  <si>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</si>
  <si>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</si>
  <si>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</si>
  <si>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</si>
  <si>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</si>
  <si>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</si>
  <si>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</si>
  <si>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</si>
  <si>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</si>
  <si>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</si>
  <si>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</si>
  <si>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</si>
  <si>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</si>
  <si>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</si>
  <si>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</si>
  <si>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</si>
  <si>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</si>
  <si>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</si>
  <si>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</si>
  <si>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</si>
  <si>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</si>
  <si>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</si>
  <si>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</si>
  <si>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</si>
  <si>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</si>
  <si>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</si>
  <si>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</si>
  <si>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</si>
  <si>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</si>
  <si>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</si>
  <si>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</si>
  <si>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</si>
  <si>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</si>
  <si>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</si>
  <si>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</si>
  <si>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</si>
  <si>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</si>
  <si>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</si>
  <si>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</si>
  <si>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</si>
  <si>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</si>
  <si>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</si>
  <si>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</si>
  <si>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</si>
  <si>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</si>
  <si>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</si>
  <si>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</si>
  <si>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</si>
  <si>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</si>
  <si>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</si>
  <si>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</si>
  <si>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</si>
  <si>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</si>
  <si>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</si>
  <si>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</si>
  <si>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</si>
  <si>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</si>
  <si>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</si>
  <si>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</si>
  <si>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</si>
  <si>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</si>
  <si>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</si>
  <si>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</si>
  <si>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</si>
  <si>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</si>
  <si>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</si>
  <si>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</si>
  <si>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</si>
  <si>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</si>
  <si>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</si>
  <si>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</si>
  <si>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</si>
  <si>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</si>
  <si>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</si>
  <si>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</si>
  <si>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</si>
  <si>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</si>
  <si>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</si>
  <si>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</si>
  <si>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</si>
  <si>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</si>
  <si>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</si>
  <si>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</si>
  <si>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</si>
  <si>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</si>
  <si>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</si>
  <si>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</si>
  <si>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</si>
  <si>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</si>
  <si>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</si>
  <si>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</si>
  <si>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</si>
  <si>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</si>
  <si>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</si>
  <si>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</si>
  <si>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</si>
  <si>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</si>
  <si>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</si>
  <si>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</si>
  <si>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</si>
  <si>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</si>
  <si>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</si>
  <si>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</si>
  <si>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</si>
  <si>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</si>
  <si>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</si>
  <si>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</si>
  <si>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</si>
  <si>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</si>
  <si>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</si>
  <si>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</si>
  <si>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</si>
  <si>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</si>
  <si>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</si>
  <si>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</si>
  <si>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</si>
  <si>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</si>
  <si>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</si>
  <si>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</si>
  <si>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</si>
  <si>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</si>
  <si>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</si>
  <si>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</si>
  <si>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</si>
  <si>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</si>
  <si>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</si>
  <si>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</si>
  <si>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</si>
  <si>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</si>
  <si>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</si>
  <si>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</si>
  <si>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</si>
  <si>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</si>
  <si>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</si>
  <si>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</si>
  <si>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</si>
  <si>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</si>
  <si>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</si>
  <si>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</si>
  <si>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</si>
  <si>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</si>
  <si>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</si>
  <si>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</si>
  <si>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</si>
  <si>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</si>
  <si>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</si>
  <si>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</si>
  <si>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</si>
  <si>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</si>
  <si>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</si>
  <si>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</si>
  <si>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</si>
  <si>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</si>
  <si>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</si>
  <si>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</si>
  <si>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</si>
  <si>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</si>
  <si>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</si>
  <si>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</si>
  <si>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</si>
  <si>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</si>
  <si>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</si>
  <si>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</si>
  <si>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</si>
  <si>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</si>
  <si>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</si>
  <si>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</si>
  <si>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</si>
  <si>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</si>
  <si>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</si>
  <si>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</si>
  <si>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</si>
  <si>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</si>
  <si>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</si>
  <si>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</si>
  <si>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</si>
  <si>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</si>
  <si>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</si>
  <si>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</si>
  <si>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</si>
  <si>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</si>
  <si>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</si>
  <si>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</si>
  <si>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</si>
  <si>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</si>
  <si>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</si>
  <si>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</si>
  <si>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</si>
  <si>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</si>
  <si>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</si>
  <si>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</si>
  <si>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</si>
  <si>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</si>
  <si>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</si>
  <si>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</si>
  <si>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</si>
  <si>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</si>
  <si>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</si>
  <si>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</si>
  <si>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</si>
  <si>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</si>
  <si>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</si>
  <si>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</si>
  <si>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</si>
  <si>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</si>
  <si>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</si>
  <si>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</si>
  <si>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</si>
  <si>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</si>
  <si>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</si>
  <si>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</si>
  <si>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</si>
  <si>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</si>
  <si>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</si>
  <si>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</si>
  <si>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</si>
  <si>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</si>
  <si>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</si>
  <si>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</si>
  <si>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</si>
  <si>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</si>
  <si>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</si>
  <si>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</si>
  <si>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</si>
  <si>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</si>
  <si>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</si>
  <si>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</si>
  <si>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</si>
  <si>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</si>
  <si>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</si>
  <si>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</si>
  <si>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</si>
  <si>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</si>
  <si>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</si>
  <si>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</si>
  <si>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</si>
  <si>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</si>
  <si>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</si>
  <si>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</si>
  <si>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</si>
  <si>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</si>
  <si>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</si>
  <si>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</si>
  <si>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</si>
  <si>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</si>
  <si>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</si>
  <si>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</si>
  <si>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</si>
  <si>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</si>
  <si>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</si>
  <si>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</si>
  <si>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</si>
  <si>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</si>
  <si>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</si>
  <si>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</si>
  <si>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</si>
  <si>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</si>
  <si>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</si>
  <si>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</si>
  <si>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</si>
  <si>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</si>
  <si>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</si>
  <si>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</si>
  <si>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</si>
  <si>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</si>
  <si>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</si>
  <si>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</si>
  <si>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</si>
  <si>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</si>
  <si>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</si>
  <si>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</si>
  <si>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</si>
  <si>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</si>
  <si>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</si>
  <si>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</si>
  <si>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</si>
  <si>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</si>
  <si>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</si>
  <si>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</si>
  <si>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</si>
  <si>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</si>
  <si>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</si>
  <si>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</si>
  <si>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</si>
  <si>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</si>
  <si>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</si>
  <si>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</si>
  <si>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</si>
  <si>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</si>
  <si>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</si>
  <si>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</si>
  <si>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</si>
  <si>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</si>
  <si>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</si>
  <si>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</si>
  <si>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</si>
  <si>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</si>
  <si>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</si>
  <si>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</si>
  <si>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</si>
  <si>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</si>
  <si>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</si>
  <si>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</si>
  <si>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</si>
  <si>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</si>
  <si>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</si>
  <si>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</si>
  <si>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</si>
  <si>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</si>
  <si>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</si>
  <si>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</si>
  <si>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</si>
  <si>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</si>
  <si>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</si>
  <si>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</si>
  <si>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</si>
  <si>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</si>
  <si>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</si>
  <si>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</si>
  <si>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</si>
  <si>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</si>
  <si>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</si>
  <si>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</si>
  <si>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</si>
  <si>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</si>
  <si>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</si>
  <si>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</si>
  <si>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</si>
  <si>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</si>
  <si>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</si>
  <si>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</si>
  <si>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</si>
  <si>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</si>
  <si>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</si>
  <si>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</si>
  <si>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</si>
  <si>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</si>
  <si>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</si>
  <si>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</si>
  <si>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</si>
  <si>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</si>
  <si>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</si>
  <si>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</si>
  <si>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</si>
  <si>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</si>
  <si>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</si>
  <si>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</si>
  <si>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</si>
  <si>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</si>
  <si>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</si>
  <si>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</si>
  <si>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</si>
  <si>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</si>
  <si>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</si>
  <si>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</si>
  <si>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</si>
  <si>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</si>
  <si>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</si>
  <si>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</si>
  <si>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</si>
  <si>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</si>
  <si>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</si>
  <si>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</si>
  <si>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</si>
  <si>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</si>
  <si>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</si>
  <si>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</si>
  <si>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</si>
  <si>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</si>
  <si>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</si>
  <si>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</si>
  <si>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</si>
  <si>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</si>
  <si>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</si>
  <si>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</si>
  <si>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</si>
  <si>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</si>
  <si>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</si>
  <si>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</si>
  <si>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</si>
  <si>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</si>
  <si>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</si>
  <si>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</si>
  <si>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</si>
  <si>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</si>
  <si>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</si>
  <si>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</si>
  <si>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</si>
  <si>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</si>
  <si>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</si>
  <si>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</si>
  <si>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</si>
  <si>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</si>
  <si>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</si>
  <si>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</si>
  <si>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</si>
  <si>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</si>
  <si>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</si>
  <si>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</si>
  <si>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</si>
  <si>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</si>
  <si>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</si>
  <si>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</si>
  <si>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</si>
  <si>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</si>
  <si>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</si>
  <si>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</si>
  <si>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</si>
  <si>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</si>
  <si>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</si>
  <si>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</si>
  <si>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</si>
  <si>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</si>
  <si>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</si>
  <si>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</si>
  <si>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</si>
  <si>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</si>
  <si>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</si>
  <si>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</si>
  <si>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</si>
  <si>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</si>
  <si>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</si>
  <si>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</si>
  <si>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</si>
  <si>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</si>
  <si>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</si>
  <si>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</si>
  <si>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</si>
  <si>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</si>
  <si>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</si>
  <si>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</si>
  <si>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</si>
  <si>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</si>
  <si>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</si>
  <si>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</si>
  <si>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</si>
  <si>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</si>
  <si>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</si>
  <si>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</si>
  <si>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</si>
  <si>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</si>
  <si>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</si>
  <si>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</si>
  <si>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</si>
  <si>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</si>
  <si>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</si>
  <si>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</si>
  <si>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</si>
  <si>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</si>
  <si>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</si>
  <si>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</si>
  <si>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</si>
  <si>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</si>
  <si>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</si>
  <si>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</si>
  <si>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</si>
  <si>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</si>
  <si>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</si>
  <si>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</si>
  <si>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</si>
  <si>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</si>
  <si>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</si>
  <si>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</si>
  <si>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</si>
  <si>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</si>
  <si>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</si>
  <si>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</si>
  <si>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</si>
  <si>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</si>
  <si>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</si>
  <si>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</si>
  <si>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</si>
  <si>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</si>
  <si>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</si>
  <si>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</si>
  <si>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</si>
  <si>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</si>
  <si>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</si>
  <si>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</si>
  <si>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</si>
  <si>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</si>
  <si>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</si>
  <si>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</si>
  <si>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</si>
  <si>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</si>
  <si>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</si>
  <si>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</si>
  <si>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</si>
  <si>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</si>
  <si>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</si>
  <si>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</si>
  <si>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</si>
  <si>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</si>
  <si>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</si>
  <si>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</si>
  <si>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</si>
  <si>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</si>
  <si>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</si>
  <si>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</si>
  <si>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</si>
  <si>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</si>
  <si>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</si>
  <si>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</si>
  <si>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</si>
  <si>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</si>
  <si>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</si>
  <si>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</si>
  <si>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</si>
  <si>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</si>
  <si>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</si>
  <si>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</si>
  <si>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</si>
  <si>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</si>
  <si>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</si>
  <si>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</si>
  <si>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</si>
  <si>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</si>
  <si>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</si>
  <si>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</si>
  <si>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</si>
  <si>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</si>
  <si>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</si>
  <si>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</si>
  <si>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</si>
  <si>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</si>
  <si>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</si>
  <si>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</si>
  <si>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</si>
  <si>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</si>
  <si>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</si>
  <si>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</si>
  <si>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</si>
  <si>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</si>
  <si>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</si>
  <si>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</si>
  <si>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</si>
  <si>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</si>
  <si>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</si>
  <si>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</si>
  <si>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</si>
  <si>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</si>
  <si>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</si>
  <si>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</si>
  <si>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</si>
  <si>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</si>
  <si>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</si>
  <si>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</si>
  <si>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</si>
  <si>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</si>
  <si>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</si>
  <si>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</si>
  <si>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</si>
  <si>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</si>
  <si>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</si>
  <si>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</si>
  <si>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</si>
  <si>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</si>
  <si>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</si>
  <si>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</si>
  <si>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</si>
  <si>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</si>
  <si>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</si>
  <si>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</si>
  <si>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</si>
  <si>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</si>
  <si>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</si>
  <si>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</si>
  <si>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</si>
  <si>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</si>
  <si>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</si>
  <si>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</si>
  <si>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</si>
  <si>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</si>
  <si>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</si>
  <si>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</si>
  <si>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</si>
  <si>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</si>
  <si>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</si>
  <si>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</si>
  <si>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</si>
  <si>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</si>
  <si>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</si>
  <si>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</si>
  <si>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</si>
  <si>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</si>
  <si>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</si>
  <si>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</si>
  <si>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</si>
  <si>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</si>
  <si>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</si>
  <si>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</si>
  <si>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</si>
  <si>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</si>
  <si>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</si>
  <si>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</si>
  <si>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</si>
  <si>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</si>
  <si>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</si>
  <si>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</si>
  <si>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</si>
  <si>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</si>
  <si>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</si>
  <si>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</si>
  <si>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</si>
  <si>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</si>
  <si>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</si>
  <si>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</si>
  <si>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</si>
  <si>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</si>
  <si>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</si>
  <si>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</si>
  <si>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</si>
  <si>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</si>
  <si>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</si>
  <si>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</si>
  <si>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</si>
  <si>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</si>
  <si>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</si>
  <si>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</si>
  <si>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</si>
  <si>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</si>
  <si>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</si>
  <si>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</si>
  <si>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</si>
  <si>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</si>
  <si>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</si>
  <si>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</si>
  <si>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</si>
  <si>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</si>
  <si>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</si>
  <si>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</si>
  <si>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</si>
  <si>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</si>
  <si>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</si>
  <si>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</si>
  <si>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</si>
  <si>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</si>
  <si>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</si>
  <si>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</si>
  <si>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</si>
  <si>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</si>
  <si>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</si>
  <si>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</si>
  <si>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</si>
  <si>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</si>
  <si>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</si>
  <si>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</si>
  <si>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</si>
  <si>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</si>
  <si>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</si>
  <si>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</si>
  <si>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</si>
  <si>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</si>
  <si>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</si>
  <si>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</si>
  <si>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</si>
  <si>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</si>
  <si>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</si>
  <si>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</si>
  <si>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</si>
  <si>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</si>
  <si>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</si>
  <si>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</si>
  <si>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</si>
  <si>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</si>
  <si>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</si>
  <si>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</si>
  <si>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</si>
  <si>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</si>
  <si>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</si>
  <si>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</si>
  <si>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</si>
  <si>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</si>
  <si>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</si>
  <si>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</si>
  <si>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</si>
  <si>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</si>
  <si>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</si>
  <si>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</si>
  <si>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</si>
  <si>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</si>
  <si>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</si>
  <si>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</si>
  <si>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</si>
  <si>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</si>
  <si>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</si>
  <si>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</si>
  <si>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</si>
  <si>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</si>
  <si>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</si>
  <si>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</si>
  <si>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</si>
  <si>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</si>
  <si>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</si>
  <si>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</si>
  <si>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</si>
  <si>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</si>
  <si>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</si>
  <si>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</si>
  <si>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</si>
  <si>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</si>
  <si>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</si>
  <si>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</si>
  <si>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</si>
  <si>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</si>
  <si>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</si>
  <si>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</si>
  <si>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</si>
  <si>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</si>
  <si>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</si>
  <si>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</si>
  <si>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</si>
  <si>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</si>
  <si>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</si>
  <si>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</si>
  <si>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</si>
  <si>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</si>
  <si>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</si>
  <si>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</si>
  <si>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</si>
  <si>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</si>
  <si>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</si>
  <si>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</si>
  <si>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</si>
  <si>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</si>
  <si>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</si>
  <si>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</si>
  <si>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</si>
  <si>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</si>
  <si>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</si>
  <si>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</si>
  <si>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</si>
  <si>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</si>
  <si>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</si>
  <si>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</si>
  <si>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</si>
  <si>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</si>
  <si>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</si>
  <si>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</si>
  <si>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</si>
  <si>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</si>
  <si>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</si>
  <si>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</si>
  <si>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</si>
  <si>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</si>
  <si>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</si>
  <si>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</si>
  <si>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</si>
  <si>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</si>
  <si>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</si>
  <si>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</si>
  <si>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</si>
  <si>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</si>
  <si>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</si>
  <si>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</si>
  <si>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</si>
  <si>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</si>
  <si>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</si>
  <si>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</si>
  <si>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</si>
  <si>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</si>
  <si>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</si>
  <si>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</si>
  <si>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</si>
  <si>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</si>
  <si>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</si>
  <si>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</si>
  <si>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</si>
  <si>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</si>
  <si>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</si>
  <si>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</si>
  <si>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</si>
  <si>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</si>
  <si>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</si>
  <si>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</si>
  <si>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</si>
  <si>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</si>
  <si>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</si>
  <si>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</si>
  <si>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</si>
  <si>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</si>
  <si>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</si>
  <si>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</si>
  <si>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</si>
  <si>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</si>
  <si>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</si>
  <si>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</si>
  <si>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</si>
  <si>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</si>
  <si>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</si>
  <si>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</si>
  <si>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</si>
  <si>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</si>
  <si>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</si>
  <si>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</si>
  <si>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</si>
  <si>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</si>
  <si>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</si>
  <si>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</si>
  <si>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</si>
  <si>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</si>
  <si>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</si>
  <si>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</si>
  <si>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</si>
  <si>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</si>
  <si>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</si>
  <si>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</si>
  <si>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</si>
  <si>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</si>
  <si>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</si>
  <si>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</si>
  <si>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</si>
  <si>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</si>
  <si>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</si>
  <si>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</si>
  <si>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</si>
  <si>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</si>
  <si>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</si>
  <si>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</si>
  <si>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</si>
  <si>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</si>
  <si>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</si>
  <si>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</si>
  <si>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</si>
  <si>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</si>
  <si>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</si>
  <si>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</si>
  <si>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</si>
  <si>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</si>
  <si>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</si>
  <si>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</si>
  <si>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</si>
  <si>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</si>
  <si>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</si>
  <si>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</si>
  <si>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</si>
  <si>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</si>
  <si>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</si>
  <si>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</si>
  <si>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</si>
  <si>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</si>
  <si>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</si>
  <si>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</si>
  <si>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</si>
  <si>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</si>
  <si>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</si>
  <si>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</si>
  <si>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</si>
  <si>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</si>
  <si>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</si>
  <si>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</si>
  <si>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</si>
  <si>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</si>
  <si>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</si>
  <si>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</si>
  <si>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</si>
  <si>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</si>
  <si>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</si>
  <si>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</si>
  <si>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</si>
  <si>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</si>
  <si>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</si>
  <si>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</si>
  <si>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</si>
  <si>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</si>
  <si>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</si>
  <si>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</si>
  <si>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</si>
  <si>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</si>
  <si>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</si>
  <si>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</si>
  <si>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</si>
  <si>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</si>
  <si>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</si>
  <si>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</si>
  <si>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</si>
  <si>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</si>
  <si>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</si>
  <si>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</si>
  <si>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</si>
  <si>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</si>
  <si>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</si>
  <si>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</si>
  <si>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</si>
  <si>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</si>
  <si>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</si>
  <si>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</si>
  <si>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</si>
  <si>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</si>
  <si>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</si>
  <si>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</si>
  <si>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</si>
  <si>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</si>
  <si>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</si>
  <si>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</si>
  <si>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</si>
  <si>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</si>
  <si>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</si>
  <si>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</si>
  <si>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</si>
  <si>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</si>
  <si>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</si>
  <si>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</si>
  <si>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</si>
  <si>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</si>
  <si>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</si>
  <si>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</si>
  <si>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</si>
  <si>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</si>
  <si>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</si>
  <si>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</si>
  <si>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</si>
  <si>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</si>
  <si>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</si>
  <si>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</si>
  <si>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</si>
  <si>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</si>
  <si>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</si>
  <si>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</si>
  <si>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</si>
  <si>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</si>
  <si>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</si>
  <si>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</si>
  <si>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</si>
  <si>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</si>
  <si>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</si>
  <si>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</si>
  <si>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</si>
  <si>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</si>
  <si>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</si>
  <si>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</si>
  <si>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</si>
  <si>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</si>
  <si>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</si>
  <si>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</si>
  <si>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</si>
  <si>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</si>
  <si>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</si>
  <si>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</si>
  <si>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</si>
  <si>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</si>
  <si>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</si>
  <si>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</si>
  <si>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</si>
  <si>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</si>
  <si>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</si>
  <si>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</si>
  <si>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</si>
  <si>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</si>
  <si>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</si>
  <si>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</si>
  <si>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</si>
  <si>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</si>
  <si>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</si>
  <si>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</si>
  <si>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</si>
  <si>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</si>
  <si>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</si>
  <si>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</si>
  <si>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</si>
  <si>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</si>
  <si>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</si>
  <si>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</si>
  <si>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</si>
  <si>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</si>
  <si>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</si>
  <si>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</si>
  <si>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</si>
  <si>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</si>
  <si>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</si>
  <si>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</si>
  <si>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</si>
  <si>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</si>
  <si>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</si>
  <si>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</si>
  <si>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</si>
  <si>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</si>
  <si>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</si>
  <si>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</si>
  <si>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</si>
  <si>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</si>
  <si>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</si>
  <si>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</si>
  <si>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</si>
  <si>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</si>
  <si>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</si>
  <si>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</si>
  <si>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</si>
  <si>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</si>
  <si>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</si>
  <si>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</si>
  <si>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</si>
  <si>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</si>
  <si>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</si>
  <si>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</si>
  <si>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</si>
  <si>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</si>
  <si>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</si>
  <si>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</si>
  <si>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</si>
  <si>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</si>
  <si>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</si>
  <si>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</si>
  <si>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</si>
  <si>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</si>
  <si>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</si>
  <si>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</si>
  <si>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</si>
  <si>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</si>
  <si>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</si>
  <si>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</si>
  <si>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</si>
  <si>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</si>
  <si>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</si>
  <si>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</si>
  <si>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</si>
  <si>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</si>
  <si>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</si>
  <si>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</si>
  <si>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</si>
  <si>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</si>
  <si>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</si>
  <si>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</si>
  <si>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</si>
  <si>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</si>
  <si>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</si>
  <si>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</si>
  <si>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</si>
  <si>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</si>
  <si>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</si>
  <si>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</si>
  <si>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</si>
  <si>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</si>
  <si>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</si>
  <si>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</si>
  <si>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</si>
  <si>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</si>
  <si>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</si>
  <si>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</si>
  <si>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</si>
  <si>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</si>
  <si>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</si>
  <si>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</si>
  <si>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</si>
  <si>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</si>
  <si>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</si>
  <si>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</si>
  <si>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</si>
  <si>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</si>
  <si>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</si>
  <si>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</si>
  <si>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</si>
  <si>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</si>
  <si>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</si>
  <si>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</si>
  <si>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</si>
  <si>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</si>
  <si>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</si>
  <si>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</si>
  <si>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</si>
  <si>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</si>
  <si>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</si>
  <si>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</si>
  <si>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</si>
  <si>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</si>
  <si>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</si>
  <si>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</si>
  <si>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</si>
  <si>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</si>
  <si>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</si>
  <si>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</si>
  <si>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</si>
  <si>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</si>
  <si>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</si>
  <si>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</si>
  <si>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</si>
  <si>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</si>
  <si>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</si>
  <si>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</si>
  <si>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</si>
  <si>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</si>
  <si>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</si>
  <si>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</si>
  <si>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</si>
  <si>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</si>
  <si>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</si>
  <si>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</si>
  <si>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</si>
  <si>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</si>
  <si>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</si>
  <si>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</si>
  <si>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</si>
  <si>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</si>
  <si>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</si>
  <si>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</si>
  <si>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</si>
  <si>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</si>
  <si>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</si>
  <si>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</si>
  <si>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</si>
  <si>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</si>
  <si>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</si>
  <si>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</si>
  <si>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</si>
  <si>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</si>
  <si>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</si>
  <si>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</si>
  <si>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</si>
  <si>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</si>
  <si>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</si>
  <si>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</si>
  <si>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</si>
  <si>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</si>
  <si>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</si>
  <si>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</si>
  <si>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</si>
  <si>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</si>
  <si>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</si>
  <si>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</si>
  <si>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</si>
  <si>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</si>
  <si>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</si>
  <si>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</si>
  <si>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</si>
  <si>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</si>
  <si>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</si>
  <si>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</si>
  <si>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</si>
  <si>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</si>
  <si>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</si>
  <si>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</si>
  <si>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</si>
  <si>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</si>
  <si>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</si>
  <si>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</si>
  <si>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</si>
  <si>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</si>
  <si>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</si>
  <si>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</si>
  <si>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</si>
  <si>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</si>
  <si>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</si>
  <si>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</si>
  <si>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</si>
  <si>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</si>
  <si>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</si>
  <si>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</si>
  <si>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</si>
  <si>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</si>
  <si>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</si>
  <si>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</si>
  <si>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</si>
  <si>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</si>
  <si>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</si>
  <si>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</si>
  <si>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</si>
  <si>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</si>
  <si>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</si>
  <si>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</si>
  <si>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</si>
  <si>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</si>
  <si>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</si>
  <si>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</si>
  <si>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</si>
  <si>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</si>
  <si>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</si>
  <si>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</si>
  <si>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</si>
  <si>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</si>
  <si>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</si>
  <si>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</si>
  <si>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</si>
  <si>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</si>
  <si>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</si>
  <si>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</si>
  <si>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</si>
  <si>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</si>
  <si>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</si>
  <si>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</si>
  <si>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</si>
  <si>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</si>
  <si>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</si>
  <si>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</si>
  <si>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</si>
  <si>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</si>
  <si>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</si>
  <si>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</si>
  <si>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</si>
  <si>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</si>
  <si>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</si>
  <si>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</si>
  <si>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</si>
  <si>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</si>
  <si>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</si>
  <si>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</si>
  <si>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</si>
  <si>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</si>
  <si>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</si>
  <si>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</si>
  <si>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</si>
  <si>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</si>
  <si>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</si>
  <si>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</si>
  <si>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</si>
  <si>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</si>
  <si>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</si>
  <si>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</si>
  <si>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</si>
  <si>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</si>
  <si>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</si>
  <si>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</si>
  <si>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</si>
  <si>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</si>
  <si>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</si>
  <si>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</si>
  <si>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</si>
  <si>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</si>
  <si>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</si>
  <si>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</si>
  <si>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</si>
  <si>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</si>
  <si>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</si>
  <si>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</si>
  <si>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</si>
  <si>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</si>
  <si>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</si>
  <si>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</si>
  <si>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</si>
  <si>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</si>
  <si>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</si>
  <si>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</si>
  <si>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</si>
  <si>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</si>
  <si>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</si>
  <si>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</si>
  <si>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</si>
  <si>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</si>
  <si>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</si>
  <si>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</si>
  <si>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</si>
  <si>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</si>
  <si>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</si>
  <si>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</si>
  <si>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</si>
  <si>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</si>
  <si>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</si>
  <si>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</si>
  <si>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</si>
  <si>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</si>
  <si>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</si>
  <si>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</si>
  <si>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</si>
  <si>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</si>
  <si>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</si>
  <si>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</si>
  <si>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</si>
  <si>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</si>
  <si>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</si>
  <si>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</si>
  <si>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</si>
  <si>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</si>
  <si>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</si>
  <si>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</si>
  <si>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</si>
  <si>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</si>
  <si>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</si>
  <si>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</si>
  <si>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</si>
  <si>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</si>
  <si>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</si>
  <si>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</si>
  <si>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</si>
  <si>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</si>
  <si>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</si>
  <si>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</si>
  <si>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</si>
  <si>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</si>
  <si>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</si>
  <si>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</si>
  <si>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</si>
  <si>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</si>
  <si>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</si>
  <si>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</si>
  <si>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</si>
  <si>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</si>
  <si>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</si>
  <si>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</si>
  <si>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</si>
  <si>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</si>
  <si>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</si>
  <si>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</si>
  <si>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</si>
  <si>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</si>
  <si>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</si>
  <si>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</si>
  <si>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</si>
  <si>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</si>
  <si>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</si>
  <si>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</si>
  <si>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</si>
  <si>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</si>
  <si>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</si>
  <si>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</si>
  <si>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</si>
  <si>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</si>
  <si>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</si>
  <si>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</si>
  <si>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</si>
  <si>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</si>
  <si>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</si>
  <si>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</si>
  <si>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</si>
  <si>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</si>
  <si>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</si>
  <si>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</si>
  <si>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</si>
  <si>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</si>
  <si>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</si>
  <si>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</si>
  <si>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</si>
  <si>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</si>
  <si>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</si>
  <si>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</si>
  <si>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</si>
  <si>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</si>
  <si>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</si>
  <si>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</si>
  <si>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</si>
  <si>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</si>
  <si>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</si>
  <si>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</si>
  <si>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</si>
  <si>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</si>
  <si>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</si>
  <si>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</si>
  <si>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</si>
  <si>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</si>
  <si>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</si>
  <si>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</si>
  <si>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</si>
  <si>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</si>
  <si>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</si>
  <si>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</si>
  <si>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</si>
  <si>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</si>
  <si>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</si>
  <si>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</si>
  <si>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</si>
  <si>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</si>
  <si>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</si>
  <si>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</si>
  <si>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</si>
  <si>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</si>
  <si>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</si>
  <si>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</si>
  <si>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</si>
  <si>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</si>
  <si>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</si>
  <si>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</si>
  <si>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</si>
  <si>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</si>
  <si>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</si>
  <si>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</si>
  <si>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</si>
  <si>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</si>
  <si>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</si>
  <si>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</si>
  <si>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</si>
  <si>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</si>
  <si>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</si>
  <si>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</si>
  <si>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</si>
  <si>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</si>
  <si>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</si>
  <si>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</si>
  <si>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</si>
  <si>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</si>
  <si>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</si>
  <si>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</si>
  <si>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</si>
  <si>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</si>
  <si>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</si>
  <si>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</si>
  <si>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</si>
  <si>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</si>
  <si>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</si>
  <si>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</si>
  <si>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</si>
  <si>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</si>
  <si>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</si>
  <si>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</si>
  <si>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</si>
  <si>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</si>
  <si>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</si>
  <si>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</si>
  <si>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</si>
  <si>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</si>
  <si>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</si>
  <si>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</si>
  <si>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</si>
  <si>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</si>
  <si>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</si>
  <si>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</si>
  <si>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</si>
  <si>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</si>
  <si>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</si>
  <si>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</si>
  <si>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</si>
  <si>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</si>
  <si>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</si>
  <si>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</si>
  <si>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</si>
  <si>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</si>
  <si>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</si>
  <si>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</si>
  <si>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</si>
  <si>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</si>
  <si>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</si>
  <si>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</si>
  <si>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</si>
  <si>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</si>
  <si>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</si>
  <si>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</si>
  <si>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</si>
  <si>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</si>
  <si>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</si>
  <si>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</si>
  <si>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</si>
  <si>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</si>
  <si>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</si>
  <si>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</si>
  <si>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</si>
  <si>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</si>
  <si>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</si>
  <si>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</si>
  <si>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</si>
  <si>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</si>
  <si>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</si>
  <si>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</si>
  <si>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</si>
  <si>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</si>
  <si>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</si>
  <si>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</si>
  <si>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</si>
  <si>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</si>
  <si>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</si>
  <si>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</si>
  <si>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</si>
  <si>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</si>
  <si>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</si>
  <si>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</si>
  <si>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</si>
  <si>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</si>
  <si>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</si>
  <si>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</si>
  <si>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</si>
  <si>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</si>
  <si>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</si>
  <si>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</si>
  <si>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</si>
  <si>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</si>
  <si>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</si>
  <si>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</si>
  <si>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</si>
  <si>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</si>
  <si>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</si>
  <si>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</si>
  <si>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</si>
  <si>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</si>
  <si>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</si>
  <si>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</si>
  <si>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</si>
  <si>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</si>
  <si>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</si>
  <si>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</si>
  <si>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</si>
  <si>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</si>
  <si>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</si>
  <si>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</si>
  <si>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</si>
  <si>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</si>
  <si>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</si>
  <si>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</si>
  <si>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</si>
  <si>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</si>
  <si>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</si>
  <si>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</si>
  <si>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</si>
  <si>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</si>
  <si>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</si>
  <si>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</si>
  <si>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</si>
  <si>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</si>
  <si>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</si>
  <si>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</si>
  <si>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</si>
  <si>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</si>
  <si>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</si>
  <si>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</si>
  <si>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</si>
  <si>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</si>
  <si>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</si>
  <si>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</si>
  <si>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</si>
  <si>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</si>
  <si>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</si>
  <si>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</si>
  <si>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</si>
  <si>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</si>
  <si>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</si>
  <si>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</si>
  <si>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</si>
  <si>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</si>
  <si>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</si>
  <si>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</si>
  <si>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</si>
  <si>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</si>
  <si>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</si>
  <si>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</si>
  <si>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</si>
  <si>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</si>
  <si>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</si>
  <si>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</si>
  <si>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</si>
  <si>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</si>
  <si>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</si>
  <si>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</si>
  <si>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</si>
  <si>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</si>
  <si>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</si>
  <si>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</si>
  <si>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</si>
  <si>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</si>
  <si>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</si>
  <si>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</si>
  <si>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</si>
  <si>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</si>
  <si>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</si>
  <si>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</si>
  <si>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</si>
  <si>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</si>
  <si>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</si>
  <si>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</si>
  <si>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</si>
  <si>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</si>
  <si>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</si>
  <si>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</si>
  <si>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</si>
  <si>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</si>
  <si>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</si>
  <si>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</si>
  <si>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</si>
  <si>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</si>
  <si>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</si>
  <si>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</si>
  <si>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</si>
  <si>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</si>
  <si>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</si>
  <si>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</si>
  <si>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</si>
  <si>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</si>
  <si>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</si>
  <si>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</si>
  <si>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</si>
  <si>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</si>
  <si>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</si>
  <si>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</si>
  <si>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</si>
  <si>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</si>
  <si>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</si>
  <si>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</si>
  <si>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</si>
  <si>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</si>
  <si>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</si>
  <si>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</si>
  <si>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</si>
  <si>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</si>
  <si>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</si>
  <si>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</si>
  <si>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</si>
  <si>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</si>
  <si>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</si>
  <si>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</si>
  <si>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</si>
  <si>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</si>
  <si>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</si>
  <si>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</si>
  <si>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</si>
  <si>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</si>
  <si>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</si>
  <si>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</si>
  <si>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</si>
  <si>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</si>
  <si>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</si>
  <si>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</si>
  <si>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</si>
  <si>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</si>
  <si>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</si>
  <si>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</si>
  <si>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</si>
  <si>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</si>
  <si>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</si>
  <si>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</si>
  <si>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</si>
  <si>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</si>
  <si>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</si>
  <si>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</si>
  <si>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</si>
  <si>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</si>
  <si>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</si>
  <si>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</si>
  <si>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</si>
  <si>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</si>
  <si>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</si>
  <si>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</si>
  <si>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</si>
  <si>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</si>
  <si>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</si>
  <si>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</si>
  <si>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</si>
  <si>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</si>
  <si>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</si>
  <si>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</si>
  <si>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</si>
  <si>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</si>
  <si>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</si>
  <si>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</si>
  <si>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</si>
  <si>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</si>
  <si>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</si>
  <si>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</si>
  <si>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</si>
  <si>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</si>
  <si>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</si>
  <si>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</si>
  <si>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</si>
  <si>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</si>
  <si>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</si>
  <si>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</si>
  <si>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</si>
  <si>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</si>
  <si>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</si>
  <si>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</si>
  <si>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</si>
  <si>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</si>
  <si>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</si>
  <si>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</si>
  <si>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</si>
  <si>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</si>
  <si>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</si>
  <si>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</si>
  <si>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</si>
  <si>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</si>
  <si>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</si>
  <si>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</si>
  <si>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</si>
  <si>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</si>
  <si>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</si>
  <si>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</si>
  <si>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</si>
  <si>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</si>
  <si>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</si>
  <si>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</si>
  <si>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</si>
  <si>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</si>
  <si>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</si>
  <si>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</si>
  <si>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</si>
  <si>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</si>
  <si>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</si>
  <si>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</si>
  <si>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</si>
  <si>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</si>
  <si>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</si>
  <si>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</si>
  <si>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</si>
  <si>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</si>
  <si>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</si>
  <si>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</si>
  <si>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</si>
  <si>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</si>
  <si>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</si>
  <si>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</si>
  <si>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</si>
  <si>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</si>
  <si>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</si>
  <si>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</si>
  <si>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</si>
  <si>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</si>
  <si>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</si>
  <si>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</si>
  <si>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</si>
  <si>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</si>
  <si>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</si>
  <si>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</si>
  <si>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</si>
  <si>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</si>
  <si>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</si>
  <si>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</si>
  <si>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</si>
  <si>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</si>
  <si>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</si>
  <si>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</si>
  <si>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</si>
  <si>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</si>
  <si>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</si>
  <si>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</si>
  <si>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</si>
  <si>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</si>
  <si>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</si>
  <si>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</si>
  <si>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</si>
  <si>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</si>
  <si>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</si>
  <si>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</si>
  <si>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</si>
  <si>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</si>
  <si>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</si>
  <si>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</si>
  <si>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</si>
  <si>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</si>
  <si>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</si>
  <si>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</si>
  <si>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</si>
  <si>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</si>
  <si>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</si>
  <si>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</si>
  <si>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</si>
  <si>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</si>
  <si>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</si>
  <si>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</si>
  <si>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</si>
  <si>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</si>
  <si>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</si>
  <si>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</si>
  <si>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</si>
  <si>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</si>
  <si>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</si>
  <si>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</si>
  <si>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</si>
  <si>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</si>
  <si>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</si>
  <si>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</si>
  <si>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</si>
  <si>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</si>
  <si>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</si>
  <si>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</si>
  <si>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</si>
  <si>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</si>
  <si>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</si>
  <si>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</si>
  <si>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</si>
  <si>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</si>
  <si>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</si>
  <si>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</si>
  <si>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</si>
  <si>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</si>
  <si>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</si>
  <si>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</si>
  <si>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</si>
  <si>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</si>
  <si>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</si>
  <si>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</si>
  <si>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</si>
  <si>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</si>
  <si>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</si>
  <si>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</si>
  <si>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</si>
  <si>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</si>
  <si>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</si>
  <si>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</si>
  <si>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</si>
  <si>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</si>
  <si>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</si>
  <si>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</si>
  <si>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</si>
  <si>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</si>
  <si>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</si>
  <si>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</si>
  <si>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</si>
  <si>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</si>
  <si>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</si>
  <si>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</si>
  <si>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</si>
  <si>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</si>
  <si>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</si>
  <si>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</si>
  <si>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</si>
  <si>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</si>
  <si>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</si>
  <si>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</si>
  <si>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</si>
  <si>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</si>
  <si>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</si>
  <si>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</si>
  <si>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</si>
  <si>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</si>
  <si>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</si>
  <si>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</si>
  <si>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</si>
  <si>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</si>
  <si>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</si>
  <si>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</si>
  <si>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</si>
  <si>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</si>
  <si>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</si>
  <si>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</si>
  <si>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</si>
  <si>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</si>
  <si>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</si>
  <si>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</si>
  <si>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</si>
  <si>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</si>
  <si>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</si>
  <si>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</si>
  <si>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</si>
  <si>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</si>
  <si>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</si>
  <si>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</si>
  <si>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</si>
  <si>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</si>
  <si>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</si>
  <si>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</si>
  <si>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</si>
  <si>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</si>
  <si>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</si>
  <si>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</si>
  <si>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</si>
  <si>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</si>
  <si>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</si>
  <si>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</si>
  <si>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</si>
  <si>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</si>
  <si>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</si>
  <si>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</si>
  <si>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</si>
  <si>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</si>
  <si>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</si>
  <si>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</si>
  <si>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</si>
  <si>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</si>
  <si>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</si>
  <si>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</si>
  <si>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</si>
  <si>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</si>
  <si>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</si>
  <si>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</si>
  <si>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</si>
  <si>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</si>
  <si>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</si>
  <si>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</si>
  <si>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</si>
  <si>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</si>
  <si>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</si>
  <si>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</si>
  <si>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</si>
  <si>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</si>
  <si>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</si>
  <si>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</si>
  <si>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</si>
  <si>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</si>
  <si>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</si>
  <si>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</si>
  <si>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</si>
  <si>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</si>
  <si>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</si>
  <si>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</si>
  <si>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</si>
  <si>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</si>
  <si>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</si>
  <si>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</si>
  <si>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</si>
  <si>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</si>
  <si>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</si>
  <si>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</si>
  <si>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</si>
  <si>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</si>
  <si>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</si>
  <si>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</si>
  <si>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</si>
  <si>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</si>
  <si>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</si>
  <si>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</si>
  <si>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</si>
  <si>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</si>
  <si>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</si>
  <si>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</si>
  <si>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</si>
  <si>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</si>
  <si>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</si>
  <si>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</si>
  <si>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</si>
  <si>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</si>
  <si>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</si>
  <si>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</si>
  <si>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</si>
  <si>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</si>
  <si>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</si>
  <si>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</si>
  <si>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</si>
  <si>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</si>
  <si>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</si>
  <si>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</si>
  <si>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</si>
  <si>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</si>
  <si>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</si>
  <si>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</si>
  <si>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</si>
  <si>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</si>
  <si>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</si>
  <si>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</si>
  <si>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</si>
  <si>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</si>
  <si>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</si>
  <si>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</si>
  <si>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</si>
  <si>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</si>
  <si>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</si>
  <si>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</si>
  <si>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</si>
  <si>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</si>
  <si>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</si>
  <si>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</si>
  <si>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</si>
  <si>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</si>
  <si>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</si>
  <si>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</si>
  <si>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</si>
  <si>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</si>
  <si>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</si>
  <si>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</si>
  <si>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</si>
  <si>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</si>
  <si>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</si>
  <si>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</si>
  <si>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</si>
  <si>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</si>
  <si>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</si>
  <si>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</si>
  <si>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</si>
  <si>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</si>
  <si>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</si>
  <si>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</si>
  <si>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</si>
  <si>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</si>
  <si>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</si>
  <si>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</si>
  <si>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</si>
  <si>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</si>
  <si>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</si>
  <si>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</si>
  <si>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</si>
  <si>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</si>
  <si>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</si>
  <si>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</si>
  <si>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</si>
  <si>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</si>
  <si>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</si>
  <si>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</si>
  <si>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</si>
  <si>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</si>
  <si>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</si>
  <si>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</si>
  <si>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</si>
  <si>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</si>
  <si>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</si>
  <si>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</si>
  <si>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</si>
  <si>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</si>
  <si>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</si>
  <si>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</si>
  <si>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</si>
  <si>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</si>
  <si>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</si>
  <si>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</si>
  <si>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</si>
  <si>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</si>
  <si>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</si>
  <si>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</si>
  <si>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</si>
  <si>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</si>
  <si>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</si>
  <si>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</si>
  <si>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</si>
  <si>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</si>
  <si>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</si>
  <si>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</si>
  <si>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</si>
  <si>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</si>
  <si>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</si>
  <si>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</si>
  <si>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</si>
  <si>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</si>
  <si>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</si>
  <si>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</si>
  <si>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</si>
  <si>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</si>
  <si>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</si>
  <si>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</si>
  <si>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</si>
  <si>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</si>
  <si>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</si>
  <si>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</si>
  <si>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</si>
  <si>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</si>
  <si>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</si>
  <si>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</si>
  <si>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</si>
  <si>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</si>
  <si>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</si>
  <si>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</si>
  <si>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</si>
  <si>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</si>
  <si>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</si>
  <si>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</si>
  <si>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</si>
  <si>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</si>
  <si>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</si>
  <si>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</si>
  <si>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</si>
  <si>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</si>
  <si>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</si>
  <si>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</si>
  <si>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</si>
  <si>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</si>
  <si>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</si>
  <si>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</si>
  <si>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</si>
  <si>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</si>
  <si>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</si>
  <si>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</si>
  <si>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</si>
  <si>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</si>
  <si>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</si>
  <si>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</si>
  <si>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</si>
  <si>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</si>
  <si>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</si>
  <si>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</si>
  <si>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</si>
  <si>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</si>
  <si>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</si>
  <si>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</si>
  <si>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</si>
  <si>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</si>
  <si>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</si>
  <si>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</si>
  <si>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</si>
  <si>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</si>
  <si>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</si>
  <si>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</si>
  <si>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</si>
  <si>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</si>
  <si>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</si>
  <si>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</si>
  <si>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</si>
  <si>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</si>
  <si>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</si>
  <si>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</si>
  <si>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</si>
  <si>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</si>
  <si>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</si>
  <si>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</si>
  <si>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</si>
  <si>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</si>
  <si>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</si>
  <si>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</si>
  <si>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</si>
  <si>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</si>
  <si>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</si>
  <si>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</si>
  <si>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</si>
  <si>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</si>
  <si>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</si>
  <si>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</si>
  <si>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</si>
  <si>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</si>
  <si>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</si>
  <si>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</si>
  <si>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</si>
  <si>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</si>
  <si>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</si>
  <si>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</si>
  <si>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</si>
  <si>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</si>
  <si>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</si>
  <si>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</si>
  <si>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</si>
  <si>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</si>
  <si>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</si>
  <si>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</si>
  <si>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</si>
  <si>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</si>
  <si>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</si>
  <si>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</si>
  <si>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</si>
  <si>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</si>
  <si>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</si>
  <si>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</si>
  <si>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</si>
  <si>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</si>
  <si>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</si>
  <si>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</si>
  <si>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</si>
  <si>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</si>
  <si>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</si>
  <si>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</si>
  <si>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</si>
  <si>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</si>
  <si>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</si>
  <si>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</si>
  <si>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</si>
  <si>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</si>
  <si>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</si>
  <si>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</si>
  <si>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</si>
  <si>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</si>
  <si>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</si>
  <si>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</si>
  <si>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</si>
  <si>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</si>
  <si>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</si>
  <si>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</si>
  <si>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</si>
  <si>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</si>
  <si>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</si>
  <si>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</si>
  <si>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</si>
  <si>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</si>
  <si>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</si>
  <si>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</si>
  <si>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</si>
  <si>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</si>
  <si>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</si>
  <si>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</si>
  <si>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</si>
  <si>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</si>
  <si>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</si>
  <si>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</si>
  <si>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</si>
  <si>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</si>
  <si>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</si>
  <si>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</si>
  <si>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</si>
  <si>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</si>
  <si>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</si>
  <si>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</si>
  <si>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</si>
  <si>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</si>
  <si>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</si>
  <si>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</si>
  <si>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</si>
  <si>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</si>
  <si>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</si>
  <si>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</si>
  <si>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</si>
  <si>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</si>
  <si>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</si>
  <si>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</si>
  <si>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</si>
  <si>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</si>
  <si>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</si>
  <si>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</si>
  <si>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</si>
  <si>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</si>
  <si>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</si>
  <si>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</si>
  <si>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</si>
  <si>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</si>
  <si>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</si>
  <si>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</si>
  <si>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</si>
  <si>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</si>
  <si>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</si>
  <si>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</si>
  <si>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</si>
  <si>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</si>
  <si>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</si>
  <si>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</si>
  <si>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</si>
  <si>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</si>
  <si>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</si>
  <si>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</si>
  <si>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</si>
  <si>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</si>
  <si>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</si>
  <si>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</si>
  <si>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</si>
  <si>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</si>
  <si>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</si>
  <si>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</si>
  <si>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</si>
  <si>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</si>
  <si>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</si>
  <si>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</si>
  <si>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</si>
  <si>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</si>
  <si>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</si>
  <si>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</si>
  <si>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</si>
  <si>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</si>
  <si>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</si>
  <si>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</si>
  <si>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</si>
  <si>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</si>
  <si>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</si>
  <si>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</si>
  <si>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</si>
  <si>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</si>
  <si>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</si>
  <si>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</si>
  <si>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</si>
  <si>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</si>
  <si>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</si>
  <si>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</si>
  <si>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</si>
  <si>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</si>
  <si>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</si>
  <si>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</si>
  <si>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</si>
  <si>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</si>
  <si>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</si>
  <si>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</si>
  <si>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</si>
  <si>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</si>
  <si>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</si>
  <si>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</si>
  <si>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</si>
  <si>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</si>
  <si>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</si>
  <si>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</si>
  <si>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</si>
  <si>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</si>
  <si>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</si>
  <si>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</si>
  <si>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</si>
  <si>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</si>
  <si>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</si>
  <si>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</si>
  <si>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</si>
  <si>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</si>
  <si>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</si>
  <si>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</si>
  <si>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</si>
  <si>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</si>
  <si>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</si>
  <si>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</si>
  <si>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</si>
  <si>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</si>
  <si>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</si>
  <si>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</si>
  <si>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</si>
  <si>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</si>
  <si>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</si>
  <si>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</si>
  <si>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</si>
  <si>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</si>
  <si>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</si>
  <si>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</si>
  <si>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</si>
  <si>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</si>
  <si>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</si>
  <si>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</si>
  <si>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</si>
  <si>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</si>
  <si>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</si>
  <si>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</si>
  <si>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</si>
  <si>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</si>
  <si>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</si>
  <si>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</si>
  <si>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</si>
  <si>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</si>
  <si>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</si>
  <si>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</si>
  <si>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</si>
  <si>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</si>
  <si>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</si>
  <si>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</si>
  <si>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</si>
  <si>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</si>
  <si>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</si>
  <si>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</si>
  <si>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</si>
  <si>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</si>
  <si>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</si>
  <si>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</si>
  <si>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</si>
  <si>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</si>
  <si>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</si>
  <si>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</si>
  <si>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</si>
  <si>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</si>
  <si>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</si>
  <si>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</si>
  <si>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</si>
  <si>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</si>
  <si>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</si>
  <si>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</si>
  <si>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</si>
  <si>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</si>
  <si>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</si>
  <si>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</si>
  <si>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</si>
  <si>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</si>
  <si>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</si>
  <si>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</si>
  <si>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</si>
  <si>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</si>
  <si>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</si>
  <si>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</si>
  <si>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</si>
  <si>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</si>
  <si>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</si>
  <si>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</si>
  <si>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</si>
  <si>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</si>
  <si>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</si>
  <si>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</si>
  <si>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</si>
  <si>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</si>
  <si>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</si>
  <si>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</si>
  <si>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</si>
  <si>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</si>
  <si>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</si>
  <si>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</si>
  <si>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</si>
  <si>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</si>
  <si>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</si>
  <si>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</si>
  <si>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</si>
  <si>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</si>
  <si>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</si>
  <si>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</si>
  <si>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</si>
  <si>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</si>
  <si>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</si>
  <si>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</si>
  <si>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</si>
  <si>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</si>
  <si>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</si>
  <si>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</si>
  <si>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</si>
  <si>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</si>
  <si>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</si>
  <si>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</si>
  <si>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</si>
  <si>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</si>
  <si>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</si>
  <si>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</si>
  <si>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</si>
  <si>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</si>
  <si>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</si>
  <si>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</si>
  <si>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</si>
  <si>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</si>
  <si>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</si>
  <si>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</si>
  <si>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</si>
  <si>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</si>
  <si>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</si>
  <si>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</si>
  <si>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</si>
  <si>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</si>
  <si>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</si>
  <si>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</si>
  <si>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</si>
  <si>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</si>
  <si>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</si>
  <si>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</si>
  <si>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</si>
  <si>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</si>
  <si>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</si>
  <si>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</si>
  <si>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</si>
  <si>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</si>
  <si>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</si>
  <si>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</si>
  <si>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</si>
  <si>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</si>
  <si>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</si>
  <si>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</si>
  <si>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</si>
  <si>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</si>
  <si>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</si>
  <si>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</si>
  <si>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</si>
  <si>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</si>
  <si>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</si>
  <si>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</si>
  <si>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</si>
  <si>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</si>
  <si>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</si>
  <si>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</si>
  <si>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</si>
  <si>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</si>
  <si>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</si>
  <si>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</si>
  <si>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</si>
  <si>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</si>
  <si>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</si>
  <si>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</si>
  <si>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</si>
  <si>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</si>
  <si>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</si>
  <si>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</si>
  <si>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</si>
  <si>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</si>
  <si>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</si>
  <si>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</si>
  <si>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</si>
  <si>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</si>
  <si>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</si>
  <si>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</si>
  <si>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</si>
  <si>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</si>
  <si>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</si>
  <si>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</si>
  <si>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</si>
  <si>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</si>
  <si>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</si>
  <si>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</si>
  <si>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</si>
  <si>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</si>
  <si>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</si>
  <si>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</si>
  <si>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</si>
  <si>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</si>
  <si>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</si>
  <si>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</si>
  <si>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</si>
  <si>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</si>
  <si>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</si>
  <si>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</si>
  <si>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</si>
  <si>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</si>
  <si>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</si>
  <si>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</si>
  <si>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</si>
  <si>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</si>
  <si>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</si>
  <si>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</si>
  <si>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</si>
  <si>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</si>
  <si>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</si>
  <si>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</si>
  <si>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</si>
  <si>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</si>
  <si>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</si>
  <si>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</si>
  <si>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</si>
  <si>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</si>
  <si>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</si>
  <si>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</si>
  <si>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</si>
  <si>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</si>
  <si>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</si>
  <si>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</si>
  <si>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</si>
  <si>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</si>
  <si>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</si>
  <si>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</si>
  <si>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</si>
  <si>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</si>
  <si>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</si>
  <si>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</si>
  <si>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</si>
  <si>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</si>
  <si>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</si>
  <si>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</si>
  <si>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</si>
  <si>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</si>
  <si>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</si>
  <si>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</si>
  <si>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</si>
  <si>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</si>
  <si>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</si>
  <si>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</si>
  <si>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</si>
  <si>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</si>
  <si>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</si>
  <si>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</si>
  <si>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</si>
  <si>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</si>
  <si>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</si>
  <si>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</si>
  <si>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</si>
  <si>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</si>
  <si>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</si>
  <si>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</si>
  <si>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</si>
  <si>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</si>
  <si>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</si>
  <si>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</si>
  <si>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</si>
  <si>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</si>
  <si>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</si>
  <si>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</si>
  <si>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</si>
  <si>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</si>
  <si>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</si>
  <si>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</si>
  <si>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</si>
  <si>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</si>
  <si>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</si>
  <si>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</si>
  <si>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</si>
  <si>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</si>
  <si>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</si>
  <si>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</si>
  <si>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</si>
  <si>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</si>
  <si>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</si>
  <si>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</si>
  <si>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</si>
  <si>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</si>
  <si>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</si>
  <si>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</si>
  <si>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</si>
  <si>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</si>
  <si>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</si>
  <si>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</si>
  <si>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</si>
  <si>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</si>
  <si>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</si>
  <si>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</si>
  <si>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</si>
  <si>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</si>
  <si>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</si>
  <si>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</si>
  <si>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</si>
  <si>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</si>
  <si>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</si>
  <si>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</si>
  <si>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</si>
  <si>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</si>
  <si>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</si>
  <si>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</si>
  <si>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</si>
  <si>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</si>
  <si>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</si>
  <si>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</si>
  <si>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</si>
  <si>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</si>
  <si>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</si>
  <si>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</si>
  <si>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</si>
  <si>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</si>
  <si>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</si>
  <si>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</si>
  <si>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</si>
  <si>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</si>
  <si>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</si>
  <si>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</si>
  <si>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</si>
  <si>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</si>
  <si>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</si>
  <si>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</si>
  <si>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</si>
  <si>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</si>
  <si>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</si>
  <si>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</si>
  <si>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</si>
  <si>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</si>
  <si>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</si>
  <si>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</si>
  <si>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</si>
  <si>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</si>
  <si>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</si>
  <si>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</si>
  <si>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</si>
  <si>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</si>
  <si>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</si>
  <si>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</si>
  <si>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</si>
  <si>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</si>
  <si>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</si>
  <si>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</si>
  <si>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</si>
  <si>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</si>
  <si>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</si>
  <si>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</si>
  <si>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</si>
  <si>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</si>
  <si>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</si>
  <si>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</si>
  <si>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</si>
  <si>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</si>
  <si>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</si>
  <si>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</si>
  <si>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</si>
  <si>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</si>
  <si>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</si>
  <si>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</si>
  <si>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</si>
  <si>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</si>
  <si>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</si>
  <si>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</si>
  <si>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</si>
  <si>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</si>
  <si>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</si>
  <si>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</si>
  <si>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</si>
  <si>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</si>
  <si>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</si>
  <si>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</si>
  <si>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</si>
  <si>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</si>
  <si>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</si>
  <si>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</si>
  <si>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</si>
  <si>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</si>
  <si>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</si>
  <si>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</si>
  <si>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</si>
  <si>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</si>
  <si>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</si>
  <si>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</si>
  <si>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</si>
  <si>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</si>
  <si>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</si>
  <si>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</si>
  <si>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</si>
  <si>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</si>
  <si>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</si>
  <si>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</si>
  <si>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</si>
  <si>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</si>
  <si>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</si>
  <si>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</si>
  <si>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</si>
  <si>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</si>
  <si>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</si>
  <si>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</si>
  <si>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</si>
  <si>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</si>
  <si>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</si>
  <si>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</si>
  <si>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</si>
  <si>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</si>
  <si>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</si>
  <si>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</si>
  <si>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</si>
  <si>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</si>
  <si>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</si>
  <si>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</si>
  <si>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</si>
  <si>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</si>
  <si>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</si>
  <si>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</si>
  <si>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</si>
  <si>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</si>
  <si>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</si>
  <si>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</si>
  <si>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</si>
  <si>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</si>
  <si>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</si>
  <si>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</si>
  <si>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</si>
  <si>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</si>
  <si>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</si>
  <si>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</si>
  <si>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</si>
  <si>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</si>
  <si>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</si>
  <si>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</si>
  <si>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</si>
  <si>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</si>
  <si>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</si>
  <si>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</si>
  <si>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</si>
  <si>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</si>
  <si>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</si>
  <si>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</si>
  <si>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</si>
  <si>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</si>
  <si>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</si>
  <si>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</si>
  <si>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</si>
  <si>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</si>
  <si>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</si>
  <si>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</si>
  <si>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</si>
  <si>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</si>
  <si>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</si>
  <si>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</si>
  <si>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</si>
  <si>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</si>
  <si>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</si>
  <si>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</si>
  <si>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</si>
  <si>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</si>
  <si>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</si>
  <si>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</si>
  <si>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</si>
  <si>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</si>
  <si>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</si>
  <si>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</si>
  <si>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</si>
  <si>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</si>
  <si>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</si>
  <si>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</si>
  <si>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</si>
  <si>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</si>
  <si>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</si>
  <si>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</si>
  <si>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</si>
  <si>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</si>
  <si>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</si>
  <si>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</si>
  <si>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</si>
  <si>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</si>
  <si>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</si>
  <si>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</si>
  <si>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</si>
  <si>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</si>
  <si>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</si>
  <si>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</si>
  <si>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</si>
  <si>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</si>
  <si>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</si>
  <si>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</si>
  <si>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</si>
  <si>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</si>
  <si>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</si>
  <si>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</si>
  <si>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</si>
  <si>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</si>
  <si>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</si>
  <si>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</si>
  <si>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</si>
  <si>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</si>
  <si>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</si>
  <si>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</si>
  <si>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</si>
  <si>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</si>
  <si>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</si>
  <si>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</si>
  <si>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</si>
  <si>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</si>
  <si>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</si>
  <si>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</si>
  <si>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</si>
  <si>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</si>
  <si>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</si>
  <si>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</si>
  <si>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</si>
  <si>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</si>
  <si>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</si>
  <si>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</si>
  <si>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</si>
  <si>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</si>
  <si>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</si>
  <si>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</si>
  <si>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</si>
  <si>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</si>
  <si>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</si>
  <si>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</si>
  <si>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</si>
  <si>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</si>
  <si>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</si>
  <si>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</si>
  <si>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</si>
  <si>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</si>
  <si>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</si>
  <si>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</si>
  <si>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</si>
  <si>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</si>
  <si>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</si>
  <si>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</si>
  <si>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</si>
  <si>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</si>
  <si>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</si>
  <si>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</si>
  <si>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</si>
  <si>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</si>
  <si>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</si>
  <si>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</si>
  <si>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</si>
  <si>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</si>
  <si>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</si>
  <si>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</si>
  <si>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</si>
  <si>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</si>
  <si>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</si>
  <si>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</si>
  <si>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</si>
  <si>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</si>
  <si>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</si>
  <si>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</si>
  <si>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</si>
  <si>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</si>
  <si>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</si>
  <si>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</si>
  <si>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</si>
  <si>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</si>
  <si>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</si>
  <si>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</si>
  <si>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</si>
  <si>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</si>
  <si>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</si>
  <si>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</si>
  <si>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</si>
  <si>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</si>
  <si>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</si>
  <si>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</si>
  <si>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</si>
  <si>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</si>
  <si>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</si>
  <si>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</si>
  <si>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</si>
  <si>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</si>
  <si>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</si>
  <si>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</si>
  <si>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</si>
  <si>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</si>
  <si>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</si>
  <si>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</si>
  <si>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</si>
  <si>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</si>
  <si>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</si>
  <si>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</si>
  <si>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</si>
  <si>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</si>
  <si>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</si>
  <si>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</si>
  <si>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</si>
  <si>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</si>
  <si>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</si>
  <si>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</si>
  <si>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</si>
  <si>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</si>
  <si>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</si>
  <si>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</si>
  <si>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</si>
  <si>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</si>
  <si>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</si>
  <si>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</si>
  <si>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</si>
  <si>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</si>
  <si>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</si>
  <si>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</si>
  <si>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</si>
  <si>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</si>
  <si>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</si>
  <si>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</si>
  <si>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</si>
  <si>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</si>
  <si>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</si>
  <si>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</si>
  <si>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</si>
  <si>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</si>
  <si>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</si>
  <si>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</si>
  <si>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</si>
  <si>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</si>
  <si>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</si>
  <si>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</si>
  <si>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</si>
  <si>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</si>
  <si>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</si>
  <si>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</si>
  <si>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</si>
  <si>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</si>
  <si>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</si>
  <si>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</si>
  <si>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</si>
  <si>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</si>
  <si>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</si>
  <si>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</si>
  <si>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</si>
  <si>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</si>
  <si>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</si>
  <si>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</si>
  <si>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</si>
  <si>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</si>
  <si>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</si>
  <si>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</si>
  <si>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</si>
  <si>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</si>
  <si>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</si>
  <si>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</si>
  <si>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</si>
  <si>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</si>
  <si>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</si>
  <si>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</si>
  <si>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</si>
  <si>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</si>
  <si>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</si>
  <si>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</si>
  <si>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</si>
  <si>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</si>
  <si>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</si>
  <si>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</si>
  <si>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</si>
  <si>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</si>
  <si>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</si>
  <si>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</si>
  <si>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</si>
  <si>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</si>
  <si>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</si>
  <si>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</si>
  <si>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</si>
  <si>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</si>
  <si>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</si>
  <si>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</si>
  <si>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</si>
  <si>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</si>
  <si>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</si>
  <si>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</si>
  <si>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</si>
  <si>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</si>
  <si>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</si>
  <si>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</si>
  <si>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</si>
  <si>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</si>
  <si>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</si>
  <si>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</si>
  <si>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</si>
  <si>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</si>
  <si>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</si>
  <si>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</si>
  <si>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</si>
  <si>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</si>
  <si>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</si>
  <si>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</si>
  <si>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</si>
  <si>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</si>
  <si>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</si>
  <si>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</si>
  <si>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</si>
  <si>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</si>
  <si>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</si>
  <si>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</si>
  <si>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</si>
  <si>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</si>
  <si>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</si>
  <si>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</si>
  <si>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</si>
  <si>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</si>
  <si>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</si>
  <si>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</si>
  <si>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</si>
  <si>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</si>
  <si>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</si>
  <si>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</si>
  <si>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</si>
  <si>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</si>
  <si>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</si>
  <si>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</si>
  <si>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</si>
  <si>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</si>
  <si>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</si>
  <si>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</si>
  <si>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</si>
  <si>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</si>
  <si>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</si>
  <si>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</si>
  <si>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</si>
  <si>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</si>
  <si>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</si>
  <si>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</si>
  <si>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</si>
  <si>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</si>
  <si>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</si>
  <si>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</si>
  <si>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</si>
  <si>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</si>
  <si>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</si>
  <si>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</si>
  <si>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</si>
  <si>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</si>
  <si>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</si>
  <si>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</si>
  <si>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</si>
  <si>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</si>
  <si>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</si>
  <si>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</si>
  <si>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</si>
  <si>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</si>
  <si>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</si>
  <si>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</si>
  <si>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</si>
  <si>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</si>
  <si>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</si>
  <si>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</si>
  <si>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</si>
  <si>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</si>
  <si>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</si>
  <si>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</si>
  <si>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</si>
  <si>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</si>
  <si>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</si>
  <si>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</si>
  <si>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</si>
  <si>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</si>
  <si>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</si>
  <si>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</si>
  <si>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</si>
  <si>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</si>
  <si>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</si>
  <si>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</si>
  <si>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</si>
  <si>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</si>
  <si>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</si>
  <si>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</si>
  <si>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</si>
  <si>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</si>
  <si>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</si>
  <si>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</si>
  <si>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</si>
  <si>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</si>
  <si>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</si>
  <si>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</si>
  <si>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</si>
  <si>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</si>
  <si>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</si>
  <si>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</si>
  <si>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</si>
  <si>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</si>
  <si>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</si>
  <si>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</si>
  <si>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</si>
  <si>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</si>
  <si>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</si>
  <si>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</si>
  <si>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</si>
  <si>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</si>
  <si>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</si>
  <si>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</si>
  <si>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</si>
  <si>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</si>
  <si>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</si>
  <si>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</si>
  <si>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</si>
  <si>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</si>
  <si>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</si>
  <si>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</si>
  <si>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</si>
  <si>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</si>
  <si>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</si>
  <si>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</si>
  <si>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</si>
  <si>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</si>
  <si>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</si>
  <si>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</si>
  <si>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</si>
  <si>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</si>
  <si>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</si>
  <si>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</si>
  <si>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</si>
  <si>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</si>
  <si>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</si>
  <si>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</si>
  <si>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</si>
  <si>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</si>
  <si>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</si>
  <si>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</si>
  <si>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</si>
  <si>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</si>
  <si>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</si>
  <si>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</si>
  <si>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</si>
  <si>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</si>
  <si>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</si>
  <si>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</si>
  <si>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</si>
  <si>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</si>
  <si>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</si>
  <si>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</si>
  <si>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</si>
  <si>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</si>
  <si>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</si>
  <si>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</si>
  <si>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</si>
  <si>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</si>
  <si>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</si>
  <si>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</si>
  <si>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</si>
  <si>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</si>
  <si>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</si>
  <si>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</si>
  <si>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</si>
  <si>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</si>
  <si>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</si>
  <si>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</si>
  <si>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</si>
  <si>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</si>
  <si>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</si>
  <si>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</si>
  <si>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</si>
  <si>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</si>
  <si>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</si>
  <si>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</si>
  <si>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</si>
  <si>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</si>
  <si>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</si>
  <si>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</si>
  <si>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</si>
  <si>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</si>
  <si>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</si>
  <si>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</si>
  <si>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</si>
  <si>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</si>
  <si>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</si>
  <si>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</si>
  <si>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</si>
  <si>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</si>
  <si>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</si>
  <si>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</si>
  <si>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</si>
  <si>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</si>
  <si>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</si>
  <si>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</si>
  <si>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</si>
  <si>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</si>
  <si>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</si>
  <si>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</si>
  <si>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</si>
  <si>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</si>
  <si>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</si>
  <si>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</si>
  <si>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</si>
  <si>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</si>
  <si>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</si>
  <si>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</si>
  <si>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</si>
  <si>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</si>
  <si>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</si>
  <si>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</si>
  <si>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</si>
  <si>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</si>
  <si>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</si>
  <si>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</si>
  <si>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</si>
  <si>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</si>
  <si>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</si>
  <si>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</si>
  <si>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</si>
  <si>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</si>
  <si>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</si>
  <si>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</si>
  <si>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</si>
  <si>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</si>
  <si>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</si>
  <si>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</si>
  <si>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</si>
  <si>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</si>
  <si>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</si>
  <si>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</si>
  <si>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</si>
  <si>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</si>
  <si>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</si>
  <si>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</si>
  <si>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</si>
  <si>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</si>
  <si>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</si>
  <si>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</si>
  <si>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</si>
  <si>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</si>
  <si>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</si>
  <si>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</si>
  <si>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</si>
  <si>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</si>
  <si>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</si>
  <si>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</si>
  <si>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</si>
  <si>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</si>
  <si>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</si>
  <si>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</si>
  <si>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</si>
  <si>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</si>
  <si>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</si>
  <si>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</si>
  <si>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</si>
  <si>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</si>
  <si>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</si>
  <si>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</si>
  <si>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</si>
  <si>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</si>
  <si>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</si>
  <si>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</si>
  <si>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</si>
  <si>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</si>
  <si>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</si>
  <si>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</si>
  <si>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</si>
  <si>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</si>
  <si>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</si>
  <si>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</si>
  <si>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</si>
  <si>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</si>
  <si>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</si>
  <si>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</si>
  <si>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</si>
  <si>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</si>
  <si>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</si>
  <si>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</si>
  <si>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</si>
  <si>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</si>
  <si>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</si>
  <si>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</si>
  <si>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</si>
  <si>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</si>
  <si>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</si>
  <si>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</si>
  <si>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</si>
  <si>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</si>
  <si>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</si>
  <si>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</si>
  <si>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</si>
  <si>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</si>
  <si>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</si>
  <si>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</si>
  <si>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</si>
  <si>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</si>
  <si>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</si>
  <si>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</si>
  <si>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</si>
  <si>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</si>
  <si>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</si>
  <si>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</si>
  <si>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</si>
  <si>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</si>
  <si>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</si>
  <si>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</si>
  <si>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</si>
  <si>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</si>
  <si>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</si>
  <si>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</si>
  <si>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</si>
  <si>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</si>
  <si>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</si>
  <si>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</si>
  <si>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</si>
  <si>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</si>
  <si>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</si>
  <si>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</si>
  <si>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</si>
  <si>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</si>
  <si>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</si>
  <si>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</si>
  <si>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</si>
  <si>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</si>
  <si>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</si>
  <si>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</si>
  <si>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</si>
  <si>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</si>
  <si>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</si>
  <si>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</si>
  <si>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</si>
  <si>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</si>
  <si>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</si>
  <si>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</si>
  <si>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</si>
  <si>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</si>
  <si>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</si>
  <si>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</si>
  <si>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</si>
  <si>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</si>
  <si>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</si>
  <si>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</si>
  <si>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</si>
  <si>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</si>
  <si>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</si>
  <si>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</si>
  <si>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</si>
  <si>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</si>
  <si>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</si>
  <si>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</si>
  <si>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</si>
  <si>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</si>
  <si>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</si>
  <si>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</si>
  <si>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</si>
  <si>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</si>
  <si>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</si>
  <si>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</si>
  <si>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</si>
  <si>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</si>
  <si>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</si>
  <si>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</si>
  <si>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</si>
  <si>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</si>
  <si>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</si>
  <si>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</si>
  <si>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</si>
  <si>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</si>
  <si>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</si>
  <si>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</si>
  <si>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</si>
  <si>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</si>
  <si>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</si>
  <si>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</si>
  <si>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</si>
  <si>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</si>
  <si>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</si>
  <si>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</si>
  <si>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</si>
  <si>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</si>
  <si>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</si>
  <si>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</si>
  <si>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</si>
  <si>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</si>
  <si>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</si>
  <si>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</si>
  <si>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</si>
  <si>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</si>
  <si>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</si>
  <si>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</si>
  <si>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</si>
  <si>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</si>
  <si>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</si>
  <si>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</si>
  <si>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</si>
  <si>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</si>
  <si>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</si>
  <si>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</si>
  <si>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</si>
  <si>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</si>
  <si>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</si>
  <si>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</si>
  <si>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</si>
  <si>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</si>
  <si>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</si>
  <si>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</si>
  <si>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</si>
  <si>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</si>
  <si>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</si>
  <si>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</si>
  <si>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</si>
  <si>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</si>
  <si>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</si>
  <si>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</si>
  <si>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</si>
  <si>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</si>
  <si>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</si>
  <si>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</si>
  <si>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</si>
  <si>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</si>
  <si>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</si>
  <si>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</si>
  <si>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</si>
  <si>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</si>
  <si>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</si>
  <si>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</si>
  <si>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</si>
  <si>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</si>
  <si>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</si>
  <si>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</si>
  <si>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</si>
  <si>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</si>
  <si>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</si>
  <si>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</si>
  <si>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</si>
  <si>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</si>
  <si>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</si>
  <si>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</si>
  <si>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</si>
  <si>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</si>
  <si>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</si>
  <si>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</si>
  <si>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</si>
  <si>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</si>
  <si>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</si>
  <si>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</si>
  <si>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</si>
  <si>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</si>
  <si>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</si>
  <si>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</si>
  <si>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</si>
  <si>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</si>
  <si>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</si>
  <si>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</si>
  <si>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</si>
  <si>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</si>
  <si>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</si>
  <si>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</si>
  <si>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</si>
  <si>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</si>
  <si>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</si>
  <si>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</si>
  <si>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</si>
  <si>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</si>
  <si>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</si>
  <si>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</si>
  <si>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</si>
  <si>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</si>
  <si>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</si>
  <si>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</si>
  <si>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</si>
  <si>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</si>
  <si>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</si>
  <si>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</si>
  <si>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</si>
  <si>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</si>
  <si>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</si>
  <si>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</si>
  <si>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</si>
  <si>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</si>
  <si>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</si>
  <si>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</si>
  <si>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</si>
  <si>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</si>
  <si>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</si>
  <si>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</si>
  <si>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</si>
  <si>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</si>
  <si>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</si>
  <si>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</si>
  <si>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</si>
  <si>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</si>
  <si>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</si>
  <si>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</si>
  <si>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</si>
  <si>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</si>
  <si>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</si>
  <si>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</si>
  <si>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</si>
  <si>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</si>
  <si>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</si>
  <si>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</si>
  <si>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</si>
  <si>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</si>
  <si>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</si>
  <si>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</si>
  <si>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</si>
  <si>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</si>
  <si>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</si>
  <si>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</si>
  <si>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</si>
  <si>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</si>
  <si>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</si>
  <si>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</si>
  <si>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</si>
  <si>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</si>
  <si>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</si>
  <si>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</si>
  <si>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</si>
  <si>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</si>
  <si>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</si>
  <si>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</si>
  <si>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</si>
  <si>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</si>
  <si>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</si>
  <si>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</si>
  <si>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</si>
  <si>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</si>
  <si>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</si>
  <si>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</si>
  <si>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</si>
  <si>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</si>
  <si>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</si>
  <si>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</si>
  <si>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</si>
  <si>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</si>
  <si>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</si>
  <si>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</si>
  <si>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</si>
  <si>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</si>
  <si>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</si>
  <si>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</si>
  <si>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</si>
  <si>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</si>
  <si>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</si>
  <si>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</si>
  <si>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</si>
  <si>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</si>
  <si>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</si>
  <si>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</si>
  <si>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</si>
  <si>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</si>
  <si>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</si>
  <si>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</si>
  <si>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</si>
  <si>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</si>
  <si>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</si>
  <si>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</si>
  <si>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</si>
  <si>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</si>
  <si>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</si>
  <si>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</si>
  <si>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</si>
  <si>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</si>
  <si>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</si>
  <si>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</si>
  <si>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</si>
  <si>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</si>
  <si>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</si>
  <si>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</si>
  <si>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</si>
  <si>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</si>
  <si>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</si>
  <si>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</si>
  <si>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</si>
  <si>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</si>
  <si>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</si>
  <si>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</si>
  <si>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</si>
  <si>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</si>
  <si>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</si>
  <si>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</si>
  <si>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</si>
  <si>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</si>
  <si>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</si>
  <si>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</si>
  <si>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</si>
  <si>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</si>
  <si>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</si>
  <si>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</si>
  <si>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</si>
  <si>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</si>
  <si>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</si>
  <si>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</si>
  <si>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</si>
  <si>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</si>
  <si>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</si>
  <si>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</si>
  <si>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</si>
  <si>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</si>
  <si>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</si>
  <si>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</si>
  <si>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</si>
  <si>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</si>
  <si>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</si>
  <si>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</si>
  <si>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</si>
  <si>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</si>
  <si>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</si>
  <si>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</si>
  <si>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</si>
  <si>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</si>
  <si>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</si>
  <si>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</si>
  <si>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</si>
  <si>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</si>
  <si>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</si>
  <si>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</si>
  <si>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</si>
  <si>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</si>
  <si>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</si>
  <si>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</si>
  <si>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</si>
  <si>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</si>
  <si>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</si>
  <si>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</si>
  <si>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</si>
  <si>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</si>
  <si>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</si>
  <si>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</si>
  <si>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</si>
  <si>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</si>
  <si>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</si>
  <si>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</si>
  <si>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</si>
  <si>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</si>
  <si>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</si>
  <si>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</si>
  <si>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</si>
  <si>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</si>
  <si>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</si>
  <si>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</si>
  <si>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</si>
  <si>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</si>
  <si>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</si>
  <si>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</si>
  <si>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</si>
  <si>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</si>
  <si>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</si>
  <si>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</si>
  <si>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</si>
  <si>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</si>
  <si>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</si>
  <si>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</si>
  <si>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</si>
  <si>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</si>
  <si>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</si>
  <si>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</si>
  <si>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</si>
  <si>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</si>
  <si>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</si>
  <si>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</si>
  <si>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</si>
  <si>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</si>
  <si>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</si>
  <si>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</si>
  <si>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</si>
  <si>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</si>
  <si>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</si>
  <si>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</si>
  <si>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</si>
  <si>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</si>
  <si>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</si>
  <si>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</si>
  <si>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</si>
  <si>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</si>
  <si>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</si>
  <si>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</si>
  <si>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</si>
  <si>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</si>
  <si>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</si>
  <si>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</si>
  <si>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</si>
  <si>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</si>
  <si>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</si>
  <si>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</si>
  <si>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</si>
  <si>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</si>
  <si>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</si>
  <si>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</si>
  <si>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</si>
  <si>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</si>
  <si>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</si>
  <si>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</si>
  <si>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</si>
  <si>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</si>
  <si>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</si>
  <si>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</si>
  <si>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</si>
  <si>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</si>
  <si>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</si>
  <si>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</si>
  <si>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</si>
  <si>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</si>
  <si>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</si>
  <si>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</si>
  <si>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</si>
  <si>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</si>
  <si>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</si>
  <si>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</si>
  <si>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</si>
  <si>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</si>
  <si>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</si>
  <si>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</si>
  <si>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</si>
  <si>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</si>
  <si>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</si>
  <si>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</si>
  <si>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</si>
  <si>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</si>
  <si>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</si>
  <si>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</si>
  <si>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</si>
  <si>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</si>
  <si>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</si>
  <si>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</si>
  <si>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</si>
  <si>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</si>
  <si>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</si>
  <si>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</si>
  <si>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</si>
  <si>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</si>
  <si>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</si>
  <si>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</si>
  <si>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</si>
  <si>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</si>
  <si>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</si>
  <si>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</si>
  <si>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</si>
  <si>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</si>
  <si>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</si>
  <si>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</si>
  <si>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</si>
  <si>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</si>
  <si>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</si>
  <si>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</si>
  <si>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</si>
  <si>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</si>
  <si>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</si>
  <si>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</si>
  <si>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</si>
  <si>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</si>
  <si>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</si>
  <si>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</si>
  <si>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</si>
  <si>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</si>
  <si>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</si>
  <si>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</si>
  <si>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</si>
  <si>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</si>
  <si>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</si>
  <si>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</si>
  <si>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</si>
  <si>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</si>
  <si>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</si>
  <si>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</si>
  <si>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</si>
  <si>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</si>
  <si>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</si>
  <si>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</si>
  <si>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</si>
  <si>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</si>
  <si>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</si>
  <si>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</si>
  <si>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</si>
  <si>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</si>
  <si>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</si>
  <si>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</si>
  <si>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</si>
  <si>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</si>
  <si>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</si>
  <si>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</si>
  <si>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</si>
  <si>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</si>
  <si>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</si>
  <si>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</si>
  <si>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</si>
  <si>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</si>
  <si>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</si>
  <si>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</si>
  <si>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</si>
  <si>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</si>
  <si>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</si>
  <si>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</si>
  <si>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</si>
  <si>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</si>
  <si>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</si>
  <si>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</si>
  <si>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</si>
  <si>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</si>
  <si>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</si>
  <si>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</si>
  <si>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</si>
  <si>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</si>
  <si>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</si>
  <si>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</si>
  <si>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</si>
  <si>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</si>
  <si>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</si>
  <si>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</si>
  <si>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</si>
  <si>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</si>
  <si>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</si>
  <si>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</si>
  <si>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</si>
  <si>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</si>
  <si>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</si>
  <si>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</si>
  <si>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</si>
  <si>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</si>
  <si>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</si>
  <si>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</si>
  <si>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</si>
  <si>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</si>
  <si>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</si>
  <si>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</si>
  <si>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</si>
  <si>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</si>
  <si>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</si>
  <si>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</si>
  <si>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</si>
  <si>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</si>
  <si>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</si>
  <si>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</si>
  <si>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</si>
  <si>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</si>
  <si>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</si>
  <si>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</si>
  <si>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</si>
  <si>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</si>
  <si>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</si>
  <si>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</si>
  <si>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</si>
  <si>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</si>
  <si>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</si>
  <si>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</si>
  <si>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</si>
  <si>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</si>
  <si>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</si>
  <si>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</si>
  <si>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</si>
  <si>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</si>
  <si>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</si>
  <si>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</si>
  <si>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</si>
  <si>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</si>
  <si>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</si>
  <si>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</si>
  <si>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</si>
  <si>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</si>
  <si>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</si>
  <si>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</si>
  <si>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</si>
  <si>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</si>
  <si>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</si>
  <si>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</si>
  <si>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</si>
  <si>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</si>
  <si>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</si>
  <si>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</si>
  <si>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</si>
  <si>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</si>
  <si>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</si>
  <si>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</si>
  <si>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</si>
  <si>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</si>
  <si>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</si>
  <si>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</si>
  <si>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</si>
  <si>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</si>
  <si>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</si>
  <si>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</si>
  <si>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</si>
  <si>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</si>
  <si>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</si>
  <si>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</si>
  <si>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</si>
  <si>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</si>
  <si>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</si>
  <si>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</si>
  <si>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</si>
  <si>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</si>
  <si>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</si>
  <si>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</si>
  <si>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</si>
  <si>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</si>
  <si>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</si>
  <si>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</si>
  <si>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</si>
  <si>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</si>
  <si>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</si>
  <si>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</si>
  <si>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</si>
  <si>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</si>
  <si>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</si>
  <si>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</si>
  <si>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</si>
  <si>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</si>
  <si>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</si>
  <si>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</si>
  <si>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</si>
  <si>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</si>
  <si>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</si>
  <si>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</si>
  <si>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</si>
  <si>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</si>
  <si>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</si>
  <si>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</si>
  <si>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</si>
  <si>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</si>
  <si>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</si>
  <si>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</si>
  <si>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</si>
  <si>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</si>
  <si>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</si>
  <si>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</si>
  <si>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</si>
  <si>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</si>
  <si>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</si>
  <si>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</si>
  <si>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</si>
  <si>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</si>
  <si>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</si>
  <si>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</si>
  <si>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</si>
  <si>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</si>
  <si>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</si>
  <si>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</si>
  <si>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</si>
  <si>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</si>
  <si>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</si>
  <si>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</si>
  <si>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</si>
  <si>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</si>
  <si>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</si>
  <si>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</si>
  <si>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</si>
  <si>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</si>
  <si>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</si>
  <si>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</si>
  <si>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</si>
  <si>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</si>
  <si>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</si>
  <si>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</si>
  <si>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</si>
  <si>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</si>
  <si>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</si>
  <si>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</si>
  <si>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</si>
  <si>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</si>
  <si>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</si>
  <si>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</si>
  <si>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</si>
  <si>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</si>
  <si>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</si>
  <si>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</si>
  <si>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</si>
  <si>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</si>
  <si>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</si>
  <si>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</si>
  <si>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</si>
  <si>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</si>
  <si>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</si>
  <si>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</si>
  <si>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</si>
  <si>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</si>
  <si>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</si>
  <si>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</si>
  <si>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</si>
  <si>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</si>
  <si>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</si>
  <si>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</si>
  <si>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</si>
  <si>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</si>
  <si>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</si>
  <si>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</si>
  <si>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</si>
  <si>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</si>
  <si>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</si>
  <si>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</si>
  <si>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</si>
  <si>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</si>
  <si>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</si>
  <si>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</si>
  <si>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</si>
  <si>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</si>
  <si>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</si>
  <si>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</si>
  <si>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</si>
  <si>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</si>
  <si>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</si>
  <si>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</si>
  <si>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</si>
  <si>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</si>
  <si>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</si>
  <si>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</si>
  <si>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</si>
  <si>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</si>
  <si>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</si>
  <si>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</si>
  <si>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</si>
  <si>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</si>
  <si>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</si>
  <si>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</si>
  <si>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</si>
  <si>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</si>
  <si>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</si>
  <si>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</si>
  <si>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</si>
  <si>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</si>
  <si>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</si>
  <si>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</si>
  <si>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</si>
  <si>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</si>
  <si>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</si>
  <si>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</si>
  <si>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</si>
  <si>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</si>
  <si>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</si>
  <si>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</si>
  <si>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</si>
  <si>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</si>
  <si>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</si>
  <si>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</si>
  <si>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</si>
  <si>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</si>
  <si>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</si>
  <si>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</si>
  <si>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</si>
  <si>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</si>
  <si>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</si>
  <si>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</si>
  <si>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</si>
  <si>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</si>
  <si>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</si>
  <si>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</si>
  <si>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</si>
  <si>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</si>
  <si>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</si>
  <si>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</si>
  <si>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</si>
  <si>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</si>
  <si>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</si>
  <si>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</si>
  <si>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</si>
  <si>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</si>
  <si>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</si>
  <si>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</si>
  <si>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</si>
  <si>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</si>
  <si>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</si>
  <si>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</si>
  <si>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</si>
  <si>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</si>
  <si>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</si>
  <si>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</si>
  <si>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</si>
  <si>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</si>
  <si>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</si>
  <si>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</si>
  <si>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</si>
  <si>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</si>
  <si>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</si>
  <si>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</si>
  <si>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</si>
  <si>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</si>
  <si>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</si>
  <si>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</si>
  <si>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</si>
  <si>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</si>
  <si>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</si>
  <si>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</si>
  <si>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</si>
  <si>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</si>
  <si>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</si>
  <si>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</si>
  <si>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</si>
  <si>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</si>
  <si>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</si>
  <si>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</si>
  <si>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</si>
  <si>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</si>
  <si>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</si>
  <si>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</si>
  <si>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</si>
  <si>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</si>
  <si>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</si>
  <si>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</si>
  <si>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</si>
  <si>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</si>
  <si>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</si>
  <si>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</si>
  <si>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</si>
  <si>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</si>
  <si>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</si>
  <si>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</si>
  <si>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</si>
  <si>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</si>
  <si>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</si>
  <si>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</si>
  <si>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</si>
  <si>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</si>
  <si>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</si>
  <si>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</si>
  <si>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</si>
  <si>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</si>
  <si>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</si>
  <si>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</si>
  <si>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</si>
  <si>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</si>
  <si>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</si>
  <si>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</si>
  <si>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</si>
  <si>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</si>
  <si>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</si>
  <si>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</si>
  <si>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</si>
  <si>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</si>
  <si>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</si>
  <si>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</si>
  <si>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</si>
  <si>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</si>
  <si>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</si>
  <si>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</si>
  <si>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</si>
  <si>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</si>
  <si>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</si>
  <si>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</si>
  <si>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</si>
  <si>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</si>
  <si>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</si>
  <si>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</si>
  <si>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</si>
  <si>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</si>
  <si>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</si>
  <si>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</si>
  <si>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</si>
  <si>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</si>
  <si>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</si>
  <si>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</si>
  <si>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</si>
  <si>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</si>
  <si>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</si>
  <si>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</si>
  <si>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</si>
  <si>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</si>
  <si>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</si>
  <si>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</si>
  <si>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</si>
  <si>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</si>
  <si>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</si>
  <si>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</si>
  <si>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</si>
  <si>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</si>
  <si>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</si>
  <si>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</si>
  <si>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</si>
  <si>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</si>
  <si>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</si>
  <si>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</si>
  <si>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</si>
  <si>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</si>
  <si>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</si>
  <si>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</si>
  <si>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</si>
  <si>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</si>
  <si>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</si>
  <si>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</si>
  <si>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</si>
  <si>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</si>
  <si>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</si>
  <si>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</si>
  <si>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</si>
  <si>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</si>
  <si>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</si>
  <si>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</si>
  <si>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</si>
  <si>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</si>
  <si>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</si>
  <si>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</si>
  <si>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</si>
  <si>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</si>
  <si>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</si>
  <si>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</si>
  <si>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</si>
  <si>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</si>
  <si>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</si>
  <si>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</si>
  <si>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</si>
  <si>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</si>
  <si>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</si>
  <si>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</si>
  <si>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</si>
  <si>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</si>
  <si>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</si>
  <si>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</si>
  <si>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</si>
  <si>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</si>
  <si>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</si>
  <si>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</si>
  <si>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</si>
  <si>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</si>
  <si>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</si>
  <si>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</si>
  <si>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</si>
  <si>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</si>
  <si>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</si>
  <si>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</si>
  <si>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</si>
  <si>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</si>
  <si>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</si>
  <si>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</si>
  <si>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</si>
  <si>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</si>
  <si>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</si>
  <si>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</si>
  <si>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</si>
  <si>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</si>
  <si>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</si>
  <si>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</si>
  <si>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</si>
  <si>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</si>
  <si>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</si>
  <si>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</si>
  <si>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</si>
  <si>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</si>
  <si>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</si>
  <si>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</si>
  <si>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</si>
  <si>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</si>
  <si>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</si>
  <si>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</si>
  <si>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</si>
  <si>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</si>
  <si>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</si>
  <si>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</si>
  <si>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</si>
  <si>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</si>
  <si>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</si>
  <si>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</si>
  <si>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</si>
  <si>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</si>
  <si>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</si>
  <si>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</si>
  <si>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</si>
  <si>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</si>
  <si>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</si>
  <si>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</si>
  <si>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</si>
  <si>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</si>
  <si>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</si>
  <si>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</si>
  <si>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</si>
  <si>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</si>
  <si>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</si>
  <si>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</si>
  <si>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</si>
  <si>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</si>
  <si>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</si>
  <si>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</si>
  <si>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</si>
  <si>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</si>
  <si>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</si>
  <si>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</si>
  <si>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</si>
  <si>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</si>
  <si>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</si>
  <si>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</si>
  <si>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</si>
  <si>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</si>
  <si>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</si>
  <si>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</si>
  <si>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</si>
  <si>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</si>
  <si>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</si>
  <si>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</si>
  <si>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</si>
  <si>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</si>
  <si>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</si>
  <si>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</si>
  <si>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</si>
  <si>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</si>
  <si>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</si>
  <si>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</si>
  <si>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</si>
  <si>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</si>
  <si>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</si>
  <si>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</si>
  <si>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</si>
  <si>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</si>
  <si>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</si>
  <si>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</si>
  <si>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</si>
  <si>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</si>
  <si>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</si>
  <si>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</si>
  <si>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</si>
  <si>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</si>
  <si>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</si>
  <si>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</si>
  <si>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</si>
  <si>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</si>
  <si>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</si>
  <si>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</si>
  <si>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</si>
  <si>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</si>
  <si>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</si>
  <si>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</si>
  <si>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</si>
  <si>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</si>
  <si>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</si>
  <si>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</si>
  <si>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</si>
  <si>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</si>
  <si>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</si>
  <si>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</si>
  <si>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</si>
  <si>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</si>
  <si>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</si>
  <si>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</si>
  <si>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</si>
  <si>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</si>
  <si>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</si>
  <si>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</si>
  <si>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</si>
  <si>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</si>
  <si>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</si>
  <si>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</si>
  <si>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</si>
  <si>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</si>
  <si>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</si>
  <si>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</si>
  <si>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</si>
  <si>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</si>
  <si>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</si>
  <si>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</si>
  <si>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</si>
  <si>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</si>
  <si>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</si>
  <si>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</si>
  <si>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</si>
  <si>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</si>
  <si>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</si>
  <si>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</si>
  <si>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</si>
  <si>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</si>
  <si>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</si>
  <si>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</si>
  <si>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</si>
  <si>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</si>
  <si>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</si>
  <si>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</si>
  <si>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</si>
  <si>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</si>
  <si>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</si>
  <si>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</si>
  <si>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</si>
  <si>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</si>
  <si>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</si>
  <si>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</si>
  <si>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</si>
  <si>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</si>
  <si>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</si>
  <si>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</si>
  <si>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</si>
  <si>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</si>
  <si>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</si>
  <si>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</si>
  <si>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</si>
  <si>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</si>
  <si>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</si>
  <si>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</si>
  <si>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</si>
  <si>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</si>
  <si>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</si>
  <si>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</si>
  <si>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</si>
  <si>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</si>
  <si>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</si>
  <si>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</si>
  <si>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</si>
  <si>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</si>
  <si>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</si>
  <si>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</si>
  <si>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</si>
  <si>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</si>
  <si>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</si>
  <si>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</si>
  <si>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</si>
  <si>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</si>
  <si>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</si>
  <si>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</si>
  <si>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</si>
  <si>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</si>
  <si>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</si>
  <si>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</si>
  <si>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</si>
  <si>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</si>
  <si>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</si>
  <si>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</si>
  <si>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</si>
  <si>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</si>
  <si>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</si>
  <si>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</si>
  <si>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</si>
  <si>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</si>
  <si>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</si>
  <si>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</si>
  <si>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</si>
  <si>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</si>
  <si>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</si>
  <si>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</si>
  <si>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</si>
  <si>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</si>
  <si>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</si>
  <si>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</si>
  <si>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</si>
  <si>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</si>
  <si>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</si>
  <si>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</si>
  <si>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</si>
  <si>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</si>
  <si>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</si>
  <si>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</si>
  <si>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</si>
  <si>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</si>
  <si>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</si>
  <si>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</si>
  <si>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</si>
  <si>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</si>
  <si>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</si>
  <si>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</si>
  <si>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</si>
  <si>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</si>
  <si>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</si>
  <si>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</si>
  <si>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</si>
  <si>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</si>
  <si>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</si>
  <si>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</si>
  <si>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</si>
  <si>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</si>
  <si>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</si>
  <si>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</si>
  <si>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</si>
  <si>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</si>
  <si>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</si>
  <si>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</si>
  <si>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</si>
  <si>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</si>
  <si>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</si>
  <si>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</si>
  <si>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</si>
  <si>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</si>
  <si>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</si>
  <si>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</si>
  <si>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</si>
  <si>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</si>
  <si>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</si>
  <si>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</si>
  <si>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</si>
  <si>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</si>
  <si>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</si>
  <si>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</si>
  <si>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</si>
  <si>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</si>
  <si>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</si>
  <si>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</si>
  <si>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</si>
  <si>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</si>
  <si>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</si>
  <si>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</si>
  <si>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</si>
  <si>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</si>
  <si>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</si>
  <si>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</si>
  <si>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</si>
  <si>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</si>
  <si>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</si>
  <si>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</si>
  <si>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</si>
  <si>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</si>
  <si>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</si>
  <si>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</si>
  <si>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</si>
  <si>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</si>
  <si>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</si>
  <si>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</si>
  <si>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</si>
  <si>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</si>
  <si>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</si>
  <si>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</si>
  <si>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</si>
  <si>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</si>
  <si>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</si>
  <si>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</si>
  <si>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</si>
  <si>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</si>
  <si>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</si>
  <si>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</si>
  <si>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</si>
  <si>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</si>
  <si>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</si>
  <si>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</si>
  <si>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</si>
  <si>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</si>
  <si>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</si>
  <si>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</si>
  <si>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</si>
  <si>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</si>
  <si>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</si>
  <si>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</si>
  <si>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</si>
  <si>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</si>
  <si>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</si>
  <si>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</si>
  <si>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</si>
  <si>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</si>
  <si>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</si>
  <si>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</si>
  <si>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</si>
  <si>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</si>
  <si>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</si>
  <si>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</si>
  <si>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</si>
  <si>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</si>
  <si>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</si>
  <si>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</si>
  <si>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</si>
  <si>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</si>
  <si>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</si>
  <si>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</si>
  <si>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</si>
  <si>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</si>
  <si>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</si>
  <si>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</si>
  <si>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</si>
  <si>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</si>
  <si>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</si>
  <si>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</si>
  <si>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</si>
  <si>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</si>
  <si>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</si>
  <si>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</si>
  <si>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</si>
  <si>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</si>
  <si>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</si>
  <si>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</si>
  <si>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</si>
  <si>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</si>
  <si>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</si>
  <si>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</si>
  <si>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</si>
  <si>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</si>
  <si>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</si>
  <si>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</si>
  <si>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</si>
  <si>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</si>
  <si>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</si>
  <si>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</si>
  <si>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</si>
  <si>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</si>
  <si>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</si>
  <si>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</si>
  <si>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</si>
  <si>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</si>
  <si>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</si>
  <si>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</si>
  <si>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</si>
  <si>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</si>
  <si>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</si>
  <si>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</si>
  <si>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</si>
  <si>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</si>
  <si>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</si>
  <si>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</si>
  <si>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</si>
  <si>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</si>
  <si>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</si>
  <si>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</si>
  <si>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</si>
  <si>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</si>
  <si>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</si>
  <si>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</si>
  <si>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</si>
  <si>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</si>
  <si>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</si>
  <si>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</si>
  <si>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</si>
  <si>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</si>
  <si>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</si>
  <si>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</si>
  <si>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</si>
  <si>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</si>
  <si>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</si>
  <si>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</si>
  <si>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</si>
  <si>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</si>
  <si>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</si>
  <si>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</si>
  <si>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</si>
  <si>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</si>
  <si>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</si>
  <si>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</si>
  <si>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</si>
  <si>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</si>
  <si>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</si>
  <si>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</si>
  <si>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</si>
  <si>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</si>
  <si>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</si>
  <si>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</si>
  <si>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</si>
  <si>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</si>
  <si>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</si>
  <si>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</si>
  <si>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</si>
  <si>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</si>
  <si>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</si>
  <si>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</si>
  <si>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</si>
  <si>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</si>
  <si>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</si>
  <si>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</si>
  <si>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</si>
  <si>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</si>
  <si>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</si>
  <si>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</si>
  <si>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</si>
  <si>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</si>
  <si>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</si>
  <si>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</si>
  <si>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</si>
  <si>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</si>
  <si>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</si>
  <si>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</si>
  <si>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</si>
  <si>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</si>
  <si>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</si>
  <si>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</si>
  <si>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</si>
  <si>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</si>
  <si>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</si>
  <si>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</si>
  <si>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</si>
  <si>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</si>
  <si>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</si>
  <si>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</si>
  <si>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</si>
  <si>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</si>
  <si>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</si>
  <si>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</si>
  <si>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</si>
  <si>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</si>
  <si>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</si>
  <si>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</si>
  <si>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</si>
  <si>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</si>
  <si>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</si>
  <si>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</si>
  <si>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</si>
  <si>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</si>
  <si>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</si>
  <si>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</si>
  <si>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</si>
  <si>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</si>
  <si>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</si>
  <si>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</si>
  <si>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</si>
  <si>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</si>
  <si>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</si>
  <si>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</si>
  <si>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</si>
  <si>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</si>
  <si>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</si>
  <si>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</si>
  <si>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</si>
  <si>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</si>
  <si>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</si>
  <si>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</si>
  <si>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</si>
  <si>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</si>
  <si>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</si>
  <si>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</si>
  <si>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</si>
  <si>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</si>
  <si>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</si>
  <si>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</si>
  <si>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</si>
  <si>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</si>
  <si>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</si>
  <si>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</si>
  <si>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</si>
  <si>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</si>
  <si>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</si>
  <si>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</si>
  <si>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</si>
  <si>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</si>
  <si>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</si>
  <si>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</si>
  <si>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</si>
  <si>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</si>
  <si>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</si>
  <si>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</si>
  <si>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</si>
  <si>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</si>
  <si>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</si>
  <si>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</si>
  <si>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</si>
  <si>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</si>
  <si>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</si>
  <si>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</si>
  <si>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</si>
  <si>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</si>
  <si>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</si>
  <si>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</si>
  <si>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</si>
  <si>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</si>
  <si>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</si>
  <si>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</si>
  <si>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</si>
  <si>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</si>
  <si>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</si>
  <si>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</si>
  <si>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</si>
  <si>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</si>
  <si>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</si>
  <si>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</si>
  <si>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</si>
  <si>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</si>
  <si>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</si>
  <si>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</si>
  <si>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</si>
  <si>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</si>
  <si>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</si>
  <si>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</si>
  <si>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</si>
  <si>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</si>
  <si>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</si>
  <si>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</si>
  <si>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</si>
  <si>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</si>
  <si>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</si>
  <si>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</si>
  <si>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</si>
  <si>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</si>
  <si>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</si>
  <si>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</si>
  <si>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</si>
  <si>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</si>
  <si>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</si>
  <si>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</si>
  <si>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</si>
  <si>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</si>
  <si>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</si>
  <si>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</si>
  <si>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</si>
  <si>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</si>
  <si>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</si>
  <si>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</si>
  <si>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</si>
  <si>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</si>
  <si>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</si>
  <si>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</si>
  <si>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</si>
  <si>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</si>
  <si>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</si>
  <si>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</si>
  <si>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</si>
  <si>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</si>
  <si>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</si>
  <si>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</si>
  <si>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</si>
  <si>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</si>
  <si>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</si>
  <si>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</si>
  <si>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</si>
  <si>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</si>
  <si>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</si>
  <si>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</si>
  <si>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</si>
  <si>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</si>
  <si>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</si>
  <si>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</si>
  <si>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</si>
  <si>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</si>
  <si>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</si>
  <si>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</si>
  <si>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</si>
  <si>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</si>
  <si>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</si>
  <si>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</si>
  <si>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</si>
  <si>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</si>
  <si>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</si>
  <si>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</si>
  <si>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</si>
  <si>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</si>
  <si>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</si>
  <si>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</si>
  <si>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</si>
  <si>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</si>
  <si>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</si>
  <si>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</si>
  <si>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</si>
  <si>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</si>
  <si>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</si>
  <si>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</si>
  <si>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</si>
  <si>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</si>
  <si>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</si>
  <si>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</si>
  <si>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</si>
  <si>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</si>
  <si>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</si>
  <si>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</si>
  <si>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</si>
  <si>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</si>
  <si>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</si>
  <si>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</si>
  <si>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</si>
  <si>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</si>
  <si>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</si>
  <si>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</si>
  <si>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</si>
  <si>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</si>
  <si>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</si>
  <si>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</si>
  <si>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</si>
  <si>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</si>
  <si>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</si>
  <si>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</si>
  <si>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</si>
  <si>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</si>
  <si>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</si>
  <si>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</si>
  <si>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</si>
  <si>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</si>
  <si>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</si>
  <si>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</si>
  <si>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</si>
  <si>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</si>
  <si>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</si>
  <si>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</si>
  <si>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</si>
  <si>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</si>
  <si>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</si>
  <si>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</si>
  <si>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</si>
  <si>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</si>
  <si>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</si>
  <si>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</si>
  <si>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</si>
  <si>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</si>
  <si>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</si>
  <si>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</si>
  <si>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</si>
  <si>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</si>
  <si>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</si>
  <si>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</si>
  <si>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</si>
  <si>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</si>
  <si>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</si>
  <si>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</si>
  <si>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</si>
  <si>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</si>
  <si>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</si>
  <si>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</si>
  <si>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</si>
  <si>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</si>
  <si>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</si>
  <si>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</si>
  <si>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</si>
  <si>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</si>
  <si>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</si>
  <si>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</si>
  <si>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</si>
  <si>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</si>
  <si>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</si>
  <si>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</si>
  <si>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</si>
  <si>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</si>
  <si>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</si>
  <si>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</si>
  <si>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</si>
  <si>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</si>
  <si>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</si>
  <si>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</si>
  <si>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</si>
  <si>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</si>
  <si>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</si>
  <si>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</si>
  <si>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</si>
  <si>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</si>
  <si>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</si>
  <si>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</si>
  <si>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</si>
  <si>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</si>
  <si>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</si>
  <si>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</si>
  <si>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</si>
  <si>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</si>
  <si>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</si>
  <si>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</si>
  <si>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</si>
  <si>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</si>
  <si>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</si>
  <si>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</si>
  <si>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</si>
  <si>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</si>
  <si>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</si>
  <si>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</si>
  <si>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</si>
  <si>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</si>
  <si>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</si>
  <si>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</si>
  <si>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</si>
  <si>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</si>
  <si>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</si>
  <si>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</si>
  <si>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</si>
  <si>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</si>
  <si>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</si>
  <si>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</si>
  <si>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</si>
  <si>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</si>
  <si>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</si>
  <si>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</si>
  <si>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</si>
  <si>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</si>
  <si>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</si>
  <si>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</si>
  <si>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</si>
  <si>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</si>
  <si>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</si>
  <si>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</si>
  <si>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</si>
  <si>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</si>
  <si>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</si>
  <si>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</si>
  <si>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</si>
  <si>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</si>
  <si>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</si>
  <si>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</si>
  <si>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</si>
  <si>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</si>
  <si>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</si>
  <si>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</si>
  <si>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</si>
  <si>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</si>
  <si>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</si>
  <si>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</si>
  <si>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</si>
  <si>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</si>
  <si>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</si>
  <si>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</si>
  <si>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</si>
  <si>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</si>
  <si>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</si>
  <si>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</si>
  <si>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</si>
  <si>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</si>
  <si>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</si>
  <si>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</si>
  <si>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</si>
  <si>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</si>
  <si>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</si>
  <si>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</si>
  <si>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</si>
  <si>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</si>
  <si>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</si>
  <si>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</si>
  <si>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</si>
  <si>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</si>
  <si>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</si>
  <si>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</si>
  <si>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</si>
  <si>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</si>
  <si>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</si>
  <si>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</si>
  <si>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</si>
  <si>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</si>
  <si>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</si>
  <si>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</si>
  <si>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</si>
  <si>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</si>
  <si>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</si>
  <si>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</si>
  <si>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</si>
  <si>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</si>
  <si>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</si>
  <si>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</si>
  <si>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</si>
  <si>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</si>
  <si>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</si>
  <si>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</si>
  <si>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</si>
  <si>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</si>
  <si>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</si>
  <si>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</si>
  <si>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</si>
  <si>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</si>
  <si>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</si>
  <si>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</si>
  <si>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</si>
  <si>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</si>
  <si>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</si>
  <si>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</si>
  <si>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</si>
  <si>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</si>
  <si>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</si>
  <si>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</si>
  <si>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</si>
  <si>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</si>
  <si>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</si>
  <si>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</si>
  <si>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</si>
  <si>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</si>
  <si>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</si>
  <si>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</si>
  <si>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</si>
  <si>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</si>
  <si>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</si>
  <si>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</si>
  <si>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</si>
  <si>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</si>
  <si>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</si>
  <si>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</si>
  <si>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</si>
  <si>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</si>
  <si>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</si>
  <si>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</si>
  <si>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</si>
  <si>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</si>
  <si>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</si>
  <si>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</si>
  <si>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</si>
  <si>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</si>
  <si>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</si>
  <si>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</si>
  <si>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</si>
  <si>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</si>
  <si>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</si>
  <si>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</si>
  <si>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</si>
  <si>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</si>
  <si>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</si>
  <si>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</si>
  <si>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</si>
  <si>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</si>
  <si>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</si>
  <si>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</si>
  <si>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</si>
  <si>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</si>
  <si>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</si>
  <si>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</si>
  <si>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</si>
  <si>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</si>
  <si>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</si>
  <si>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</si>
  <si>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</si>
  <si>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</si>
  <si>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</si>
  <si>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</si>
  <si>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</si>
  <si>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</si>
  <si>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</si>
  <si>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</si>
  <si>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</si>
  <si>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</si>
  <si>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</si>
  <si>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</si>
  <si>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</si>
  <si>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</si>
  <si>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</si>
  <si>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</si>
  <si>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</si>
  <si>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</si>
  <si>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</si>
  <si>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</si>
  <si>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</si>
  <si>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</si>
  <si>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</si>
  <si>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</si>
  <si>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</si>
  <si>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</si>
  <si>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</si>
  <si>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</si>
  <si>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</si>
  <si>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</si>
  <si>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</si>
  <si>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</si>
  <si>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</si>
  <si>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</si>
  <si>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</si>
  <si>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</si>
  <si>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</si>
  <si>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</si>
  <si>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</si>
  <si>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</si>
  <si>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</si>
  <si>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</si>
  <si>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</si>
  <si>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</si>
  <si>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</si>
  <si>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</si>
  <si>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</si>
  <si>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</si>
  <si>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</si>
  <si>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</si>
  <si>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</si>
  <si>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</si>
  <si>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</si>
  <si>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</si>
  <si>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</si>
  <si>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</si>
  <si>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</si>
  <si>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</si>
  <si>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</si>
  <si>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</si>
  <si>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</si>
  <si>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</si>
  <si>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</si>
  <si>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</si>
  <si>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</si>
  <si>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</si>
  <si>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</si>
  <si>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</si>
  <si>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</si>
  <si>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</si>
  <si>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</si>
  <si>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</si>
  <si>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</si>
  <si>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</si>
  <si>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</si>
  <si>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</si>
  <si>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</si>
  <si>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</si>
  <si>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</si>
  <si>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</si>
  <si>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</si>
  <si>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</si>
  <si>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</si>
  <si>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</si>
  <si>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</si>
  <si>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</si>
  <si>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</si>
  <si>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</si>
  <si>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</si>
  <si>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</si>
  <si>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</si>
  <si>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</si>
  <si>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</si>
  <si>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</si>
  <si>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</si>
  <si>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</si>
  <si>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</si>
  <si>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</si>
  <si>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</si>
  <si>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</si>
  <si>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</si>
  <si>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</si>
  <si>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</si>
  <si>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</si>
  <si>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</si>
  <si>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</si>
  <si>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</si>
  <si>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</si>
  <si>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</si>
  <si>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</si>
  <si>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</si>
  <si>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</si>
  <si>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</si>
  <si>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</si>
  <si>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</si>
  <si>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</si>
  <si>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</si>
  <si>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</si>
  <si>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</si>
  <si>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</si>
  <si>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</si>
  <si>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</si>
  <si>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</si>
  <si>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</si>
  <si>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</si>
  <si>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</si>
  <si>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</si>
  <si>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</si>
  <si>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</si>
  <si>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</si>
  <si>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</si>
  <si>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</si>
  <si>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</si>
  <si>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</si>
  <si>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</si>
  <si>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</si>
  <si>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</si>
  <si>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</si>
  <si>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</si>
  <si>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</si>
  <si>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</si>
  <si>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</si>
  <si>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</si>
  <si>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</si>
  <si>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</si>
  <si>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</si>
  <si>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</si>
  <si>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</si>
  <si>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</si>
  <si>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</si>
  <si>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</si>
  <si>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</si>
  <si>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</si>
  <si>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</si>
  <si>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</si>
  <si>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</si>
  <si>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</si>
  <si>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</si>
  <si>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</si>
  <si>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</si>
  <si>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</si>
  <si>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</si>
  <si>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</si>
  <si>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</si>
  <si>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</si>
  <si>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</si>
  <si>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</si>
  <si>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</si>
  <si>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</si>
  <si>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</si>
  <si>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</si>
  <si>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</si>
  <si>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</si>
  <si>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</si>
  <si>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</si>
  <si>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</si>
  <si>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</si>
  <si>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</si>
  <si>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</si>
  <si>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</si>
  <si>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</si>
  <si>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</si>
  <si>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</si>
  <si>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</si>
  <si>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</si>
  <si>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</si>
  <si>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</si>
  <si>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</si>
  <si>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</si>
  <si>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</si>
  <si>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</si>
  <si>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</si>
  <si>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</si>
  <si>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</si>
  <si>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</si>
  <si>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</si>
  <si>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</si>
  <si>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</si>
  <si>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</si>
  <si>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</si>
  <si>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</si>
  <si>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</si>
  <si>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</si>
  <si>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</si>
  <si>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</si>
  <si>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</si>
  <si>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</si>
  <si>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</si>
  <si>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</si>
  <si>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</si>
  <si>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</si>
  <si>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</si>
  <si>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</si>
  <si>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</si>
  <si>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</si>
  <si>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</si>
  <si>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</si>
  <si>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</si>
  <si>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</si>
  <si>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</si>
  <si>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</si>
  <si>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</si>
  <si>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</si>
  <si>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</si>
  <si>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</si>
  <si>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</si>
  <si>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</si>
  <si>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</si>
  <si>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</si>
  <si>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</si>
  <si>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</si>
  <si>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</si>
  <si>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</si>
  <si>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</si>
  <si>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</si>
  <si>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</si>
  <si>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</si>
  <si>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</si>
  <si>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</si>
  <si>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</si>
  <si>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</si>
  <si>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</si>
  <si>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</si>
  <si>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</si>
  <si>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</si>
  <si>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</si>
  <si>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</si>
  <si>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</si>
  <si>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</si>
  <si>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</si>
  <si>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</si>
  <si>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</si>
  <si>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</si>
  <si>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</si>
  <si>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</si>
  <si>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</si>
  <si>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</si>
  <si>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</si>
  <si>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</si>
  <si>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</si>
  <si>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</si>
  <si>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</si>
  <si>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</si>
  <si>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</si>
  <si>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</si>
  <si>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</si>
  <si>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</si>
  <si>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</si>
  <si>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</si>
  <si>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</si>
  <si>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</si>
  <si>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</si>
  <si>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</si>
  <si>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</si>
  <si>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</si>
  <si>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</si>
  <si>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</si>
  <si>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</si>
  <si>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</si>
  <si>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</si>
  <si>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</si>
  <si>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</si>
  <si>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</si>
  <si>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</si>
  <si>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</si>
  <si>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</si>
  <si>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</si>
  <si>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</si>
  <si>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</si>
  <si>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</si>
  <si>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</si>
  <si>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</si>
  <si>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</si>
  <si>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</si>
  <si>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</si>
  <si>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</si>
  <si>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</si>
  <si>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</si>
  <si>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</si>
  <si>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</si>
  <si>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</si>
  <si>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</si>
  <si>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</si>
  <si>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</si>
  <si>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</si>
  <si>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</si>
  <si>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</si>
  <si>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</si>
  <si>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</si>
  <si>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</si>
  <si>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</si>
  <si>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</si>
  <si>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</si>
  <si>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</si>
  <si>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</si>
  <si>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</si>
  <si>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</si>
  <si>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</si>
  <si>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</si>
  <si>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</si>
  <si>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</si>
  <si>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</si>
  <si>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</si>
  <si>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</si>
  <si>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</si>
  <si>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</si>
  <si>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</si>
  <si>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</si>
  <si>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</si>
  <si>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</si>
  <si>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</si>
  <si>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</si>
  <si>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</si>
  <si>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</si>
  <si>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</si>
  <si>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</si>
  <si>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</si>
  <si>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</si>
  <si>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</si>
  <si>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</si>
  <si>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</si>
  <si>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</si>
  <si>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</si>
  <si>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</si>
  <si>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</si>
  <si>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</si>
  <si>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</si>
  <si>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</si>
  <si>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</si>
  <si>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</si>
  <si>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</si>
  <si>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</si>
  <si>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</si>
  <si>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</si>
  <si>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</si>
  <si>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</si>
  <si>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</si>
  <si>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</si>
  <si>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</si>
  <si>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</si>
  <si>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</si>
  <si>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</si>
  <si>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</si>
  <si>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</si>
  <si>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</si>
  <si>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</si>
  <si>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</si>
  <si>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</si>
  <si>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</si>
  <si>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</si>
  <si>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</si>
  <si>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</si>
  <si>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</si>
  <si>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</si>
  <si>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</si>
  <si>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</si>
  <si>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</si>
  <si>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</si>
  <si>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</si>
  <si>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</si>
  <si>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</si>
  <si>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</si>
  <si>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</si>
  <si>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</si>
  <si>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</si>
  <si>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</si>
  <si>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</si>
  <si>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</si>
  <si>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</si>
  <si>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</si>
  <si>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</si>
  <si>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</si>
  <si>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</si>
  <si>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</si>
  <si>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</si>
  <si>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</si>
  <si>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</si>
  <si>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</si>
  <si>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</si>
  <si>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</si>
  <si>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</si>
  <si>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</si>
  <si>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</si>
  <si>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</si>
  <si>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</si>
  <si>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</si>
  <si>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</si>
  <si>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</si>
  <si>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</si>
  <si>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</si>
  <si>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</si>
  <si>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</si>
  <si>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</si>
  <si>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</si>
  <si>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</si>
  <si>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</si>
  <si>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</si>
  <si>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</si>
  <si>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</si>
  <si>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</si>
  <si>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</si>
  <si>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</si>
  <si>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</si>
  <si>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</si>
  <si>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</si>
  <si>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</si>
  <si>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</si>
  <si>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</si>
  <si>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</si>
  <si>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</si>
  <si>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</si>
  <si>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</si>
  <si>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</si>
  <si>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</si>
  <si>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</si>
  <si>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</si>
  <si>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</si>
  <si>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</si>
  <si>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</si>
  <si>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</si>
  <si>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</si>
  <si>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</si>
  <si>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</si>
  <si>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</si>
  <si>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</si>
  <si>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</si>
  <si>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</si>
  <si>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</si>
  <si>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</si>
  <si>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</si>
  <si>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</si>
  <si>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</si>
  <si>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</si>
  <si>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</si>
  <si>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</si>
  <si>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</si>
  <si>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</si>
  <si>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</si>
  <si>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</si>
  <si>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</si>
  <si>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</si>
  <si>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</si>
  <si>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</si>
  <si>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</si>
  <si>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</si>
  <si>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</si>
  <si>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</si>
  <si>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</si>
  <si>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</si>
  <si>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</si>
  <si>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</si>
  <si>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</si>
  <si>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</si>
  <si>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</si>
  <si>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</si>
  <si>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</si>
  <si>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</si>
  <si>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</si>
  <si>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</si>
  <si>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</si>
  <si>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</si>
  <si>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</si>
  <si>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</si>
  <si>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</si>
  <si>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</si>
  <si>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</si>
  <si>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</si>
  <si>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</si>
  <si>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</si>
  <si>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</si>
  <si>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</si>
  <si>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</si>
  <si>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</si>
  <si>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</si>
  <si>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</si>
  <si>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</si>
  <si>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</si>
  <si>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</si>
  <si>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</si>
  <si>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</si>
  <si>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</si>
  <si>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</si>
  <si>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</si>
  <si>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</si>
  <si>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</si>
  <si>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</si>
  <si>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</si>
  <si>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</si>
  <si>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</si>
  <si>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</si>
  <si>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</si>
  <si>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</si>
  <si>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</si>
  <si>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</si>
  <si>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</si>
  <si>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</si>
  <si>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</si>
  <si>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</si>
  <si>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</si>
  <si>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</si>
  <si>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</si>
  <si>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</si>
  <si>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</si>
  <si>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</si>
  <si>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</si>
  <si>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</si>
  <si>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</si>
  <si>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</si>
  <si>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</si>
  <si>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</si>
  <si>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</si>
  <si>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</si>
  <si>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</si>
  <si>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</si>
  <si>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</si>
  <si>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</si>
  <si>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</si>
  <si>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</si>
  <si>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</si>
  <si>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</si>
  <si>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</si>
  <si>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</si>
  <si>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</si>
  <si>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</si>
  <si>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</si>
  <si>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</si>
  <si>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</si>
  <si>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</si>
  <si>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</si>
  <si>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</si>
  <si>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</si>
  <si>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</si>
  <si>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</si>
  <si>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</si>
  <si>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</si>
  <si>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</si>
  <si>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</si>
  <si>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</si>
  <si>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</si>
  <si>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</si>
  <si>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</si>
  <si>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</si>
  <si>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</si>
  <si>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</si>
  <si>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</si>
  <si>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</si>
  <si>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</si>
  <si>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</si>
  <si>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</si>
  <si>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</si>
  <si>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</si>
  <si>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</si>
  <si>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</si>
  <si>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</si>
  <si>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</si>
  <si>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</si>
  <si>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</si>
  <si>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</si>
  <si>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</si>
  <si>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</si>
  <si>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</si>
  <si>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</si>
  <si>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</si>
  <si>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</si>
  <si>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</si>
  <si>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</si>
  <si>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</si>
  <si>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</si>
  <si>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</si>
  <si>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</si>
  <si>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</si>
  <si>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</si>
  <si>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</si>
  <si>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</si>
  <si>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</si>
  <si>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</si>
  <si>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</si>
  <si>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</si>
  <si>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</si>
  <si>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</si>
  <si>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</si>
  <si>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</si>
  <si>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</si>
  <si>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</si>
  <si>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</si>
  <si>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</si>
  <si>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</si>
  <si>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</si>
  <si>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</si>
  <si>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</si>
  <si>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</si>
  <si>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</si>
  <si>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</si>
  <si>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</si>
  <si>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</si>
  <si>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</si>
  <si>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</si>
  <si>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</si>
  <si>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</si>
  <si>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</si>
  <si>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</si>
  <si>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</si>
  <si>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</si>
  <si>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</si>
  <si>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</si>
  <si>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</si>
  <si>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</si>
  <si>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</si>
  <si>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</si>
  <si>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</si>
  <si>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</si>
  <si>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</si>
  <si>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</si>
  <si>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</si>
  <si>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</si>
  <si>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</si>
  <si>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</si>
  <si>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</si>
  <si>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</si>
  <si>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</si>
  <si>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</si>
  <si>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</si>
  <si>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</si>
  <si>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</si>
  <si>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</si>
  <si>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</si>
  <si>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</si>
  <si>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</si>
  <si>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</si>
  <si>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</si>
  <si>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</si>
  <si>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</si>
  <si>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</si>
  <si>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</si>
  <si>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</si>
  <si>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</si>
  <si>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</si>
  <si>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</si>
  <si>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</si>
  <si>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</si>
  <si>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</si>
  <si>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</si>
  <si>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</si>
  <si>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</si>
  <si>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</si>
  <si>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</si>
  <si>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</si>
  <si>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</si>
  <si>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</si>
  <si>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</si>
  <si>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</si>
  <si>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</si>
  <si>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</si>
  <si>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</si>
  <si>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</si>
  <si>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</si>
  <si>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</si>
  <si>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</si>
  <si>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</si>
  <si>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</si>
  <si>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</si>
  <si>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</si>
  <si>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</si>
  <si>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</si>
  <si>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</si>
  <si>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</si>
  <si>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</si>
  <si>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</si>
  <si>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</si>
  <si>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</si>
  <si>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</si>
  <si>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</si>
  <si>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</si>
  <si>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</si>
  <si>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</si>
  <si>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</si>
  <si>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</si>
  <si>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</si>
  <si>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</si>
  <si>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</si>
  <si>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</si>
  <si>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</si>
  <si>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</si>
  <si>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</si>
  <si>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</si>
  <si>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</si>
  <si>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</si>
  <si>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</si>
  <si>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</si>
  <si>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</si>
  <si>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</si>
  <si>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</si>
  <si>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</si>
  <si>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</si>
  <si>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</si>
  <si>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</si>
  <si>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</si>
  <si>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</si>
  <si>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</si>
  <si>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</si>
  <si>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</si>
  <si>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</si>
  <si>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</si>
  <si>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</si>
  <si>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</si>
  <si>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</si>
  <si>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</si>
  <si>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</si>
  <si>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</si>
  <si>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</si>
  <si>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</si>
  <si>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</si>
  <si>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</si>
  <si>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</si>
  <si>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</si>
  <si>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</si>
  <si>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</si>
  <si>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</si>
  <si>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</si>
  <si>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</si>
  <si>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</si>
  <si>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</si>
  <si>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</si>
  <si>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</si>
  <si>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</si>
  <si>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</si>
  <si>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</si>
  <si>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</si>
  <si>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</si>
  <si>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</si>
  <si>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</si>
  <si>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</si>
  <si>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</si>
  <si>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</si>
  <si>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</si>
  <si>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</si>
  <si>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</si>
  <si>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</si>
  <si>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</si>
  <si>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</si>
  <si>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</si>
  <si>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</si>
  <si>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</si>
  <si>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</si>
  <si>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</si>
  <si>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</si>
  <si>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</si>
  <si>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</si>
  <si>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</si>
  <si>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</si>
  <si>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</si>
  <si>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</si>
  <si>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</si>
  <si>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</si>
  <si>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</si>
  <si>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</si>
  <si>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</si>
  <si>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</si>
  <si>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</si>
  <si>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</si>
  <si>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</si>
  <si>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</si>
  <si>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</si>
  <si>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</si>
  <si>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</si>
  <si>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</si>
  <si>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</si>
  <si>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</si>
  <si>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</si>
  <si>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</si>
  <si>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</si>
  <si>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</si>
  <si>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</si>
  <si>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</si>
  <si>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</si>
  <si>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</si>
  <si>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</si>
  <si>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</si>
  <si>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</si>
  <si>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</si>
  <si>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</si>
  <si>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</si>
  <si>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</si>
  <si>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</si>
  <si>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</si>
  <si>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</si>
  <si>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</si>
  <si>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</si>
  <si>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</si>
  <si>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</si>
  <si>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</si>
  <si>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</si>
  <si>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</si>
  <si>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</si>
  <si>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</si>
  <si>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</si>
  <si>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</si>
  <si>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</si>
  <si>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</si>
  <si>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</si>
  <si>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</si>
  <si>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</si>
  <si>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</si>
  <si>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</si>
  <si>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</si>
  <si>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</si>
  <si>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</si>
  <si>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</si>
  <si>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</si>
  <si>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</si>
  <si>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</si>
  <si>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</si>
  <si>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</si>
  <si>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</si>
  <si>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</si>
  <si>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</si>
  <si>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</si>
  <si>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</si>
  <si>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</si>
  <si>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</si>
  <si>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</si>
  <si>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</si>
  <si>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</si>
  <si>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</si>
  <si>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</si>
  <si>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</si>
  <si>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</si>
  <si>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</si>
  <si>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</si>
  <si>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</si>
  <si>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</si>
  <si>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</si>
  <si>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</si>
  <si>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</si>
  <si>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</si>
  <si>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</si>
  <si>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</si>
  <si>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</si>
  <si>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</si>
  <si>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</si>
  <si>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</si>
  <si>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</si>
  <si>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</si>
  <si>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</si>
  <si>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</si>
  <si>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</si>
  <si>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</si>
  <si>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</si>
  <si>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</si>
  <si>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</si>
  <si>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</si>
  <si>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</si>
  <si>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</si>
  <si>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</si>
  <si>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</si>
  <si>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</si>
  <si>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</si>
  <si>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</si>
  <si>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</si>
  <si>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</si>
  <si>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</si>
  <si>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</si>
  <si>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</si>
  <si>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</si>
  <si>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</si>
  <si>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</si>
  <si>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</si>
  <si>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</si>
  <si>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</si>
  <si>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</si>
  <si>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</si>
  <si>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</si>
  <si>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</si>
  <si>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</si>
  <si>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</si>
  <si>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</si>
  <si>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</si>
  <si>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</si>
  <si>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</si>
  <si>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</si>
  <si>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</si>
  <si>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</si>
  <si>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</si>
  <si>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</si>
  <si>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</si>
  <si>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</si>
  <si>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</si>
  <si>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</si>
  <si>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</si>
  <si>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</si>
  <si>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</si>
  <si>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</si>
  <si>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</si>
  <si>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</si>
  <si>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</si>
  <si>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</si>
  <si>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</si>
  <si>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</si>
  <si>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</si>
  <si>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</si>
  <si>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</si>
  <si>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</si>
  <si>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</si>
  <si>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</si>
  <si>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</si>
  <si>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</si>
  <si>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</si>
  <si>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</si>
  <si>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</si>
  <si>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</si>
  <si>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</si>
  <si>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</si>
  <si>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</si>
  <si>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</si>
  <si>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</si>
  <si>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</si>
  <si>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</si>
  <si>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</si>
  <si>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</si>
  <si>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</si>
  <si>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</si>
  <si>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</si>
  <si>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</si>
  <si>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</si>
  <si>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</si>
  <si>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</si>
  <si>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</si>
  <si>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</si>
  <si>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</si>
  <si>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</si>
  <si>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</si>
  <si>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</si>
  <si>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</si>
  <si>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</si>
  <si>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</si>
  <si>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</si>
  <si>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</si>
  <si>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</si>
  <si>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</si>
  <si>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</si>
  <si>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</si>
  <si>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</si>
  <si>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</si>
  <si>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</si>
  <si>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</si>
  <si>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</si>
  <si>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</si>
  <si>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</si>
  <si>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</si>
  <si>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</si>
  <si>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</si>
  <si>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</si>
  <si>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</si>
  <si>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</si>
  <si>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</si>
  <si>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</si>
  <si>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</si>
  <si>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</si>
  <si>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</si>
  <si>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</si>
  <si>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</si>
  <si>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</si>
  <si>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</si>
  <si>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</si>
  <si>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</si>
  <si>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</si>
  <si>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</si>
  <si>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</si>
  <si>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</si>
  <si>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</si>
  <si>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</si>
  <si>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</si>
  <si>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</si>
  <si>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</si>
  <si>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</si>
  <si>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</si>
  <si>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</si>
  <si>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</si>
  <si>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</si>
  <si>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</si>
  <si>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</si>
  <si>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</si>
  <si>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</si>
  <si>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</si>
  <si>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</si>
  <si>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</si>
  <si>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</si>
  <si>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</si>
  <si>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</si>
  <si>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</si>
  <si>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</si>
  <si>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</si>
  <si>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</si>
  <si>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</si>
  <si>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</si>
  <si>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</si>
  <si>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</si>
  <si>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</si>
  <si>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</si>
  <si>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</si>
  <si>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</si>
  <si>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</si>
  <si>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</si>
  <si>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</si>
  <si>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</si>
  <si>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</si>
  <si>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</si>
  <si>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</si>
  <si>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</si>
  <si>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</si>
  <si>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</si>
  <si>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</si>
  <si>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</si>
  <si>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</si>
  <si>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</si>
  <si>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</si>
  <si>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</si>
  <si>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</si>
  <si>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</si>
  <si>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</si>
  <si>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</si>
  <si>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</si>
  <si>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</si>
  <si>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</si>
  <si>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</si>
  <si>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</si>
  <si>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</si>
  <si>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</si>
  <si>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</si>
  <si>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</si>
  <si>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</si>
  <si>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</si>
  <si>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</si>
  <si>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</si>
  <si>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</si>
  <si>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</si>
  <si>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</si>
  <si>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</si>
  <si>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</si>
  <si>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</si>
  <si>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</si>
  <si>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</si>
  <si>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</si>
  <si>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</si>
  <si>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</si>
  <si>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</si>
  <si>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</si>
  <si>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</si>
  <si>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</si>
  <si>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</si>
  <si>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</si>
  <si>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</si>
  <si>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</si>
  <si>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</si>
  <si>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</si>
  <si>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</si>
  <si>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</si>
  <si>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</si>
  <si>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</si>
  <si>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</si>
  <si>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</si>
  <si>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</si>
  <si>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</si>
  <si>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</si>
  <si>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</si>
  <si>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</si>
  <si>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</si>
  <si>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</si>
  <si>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</si>
  <si>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</si>
  <si>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</si>
  <si>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</si>
  <si>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</si>
  <si>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</si>
  <si>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</si>
  <si>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</si>
  <si>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</si>
  <si>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</si>
  <si>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</si>
  <si>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</si>
  <si>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</si>
  <si>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</si>
  <si>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</si>
  <si>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</si>
  <si>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</si>
  <si>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</si>
  <si>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</si>
  <si>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</si>
  <si>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</si>
  <si>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</si>
  <si>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</si>
  <si>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</si>
  <si>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</si>
  <si>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</si>
  <si>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</si>
  <si>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</si>
  <si>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</si>
  <si>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</si>
  <si>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</si>
  <si>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</si>
  <si>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</si>
  <si>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</si>
  <si>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</si>
  <si>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</si>
  <si>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</si>
  <si>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</si>
  <si>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</si>
  <si>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</si>
  <si>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</si>
  <si>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</si>
  <si>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</si>
  <si>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</si>
  <si>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</si>
  <si>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</si>
  <si>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</si>
  <si>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</si>
  <si>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</si>
  <si>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</si>
  <si>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</si>
  <si>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</si>
  <si>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</si>
  <si>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</si>
  <si>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</si>
  <si>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</si>
  <si>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</si>
  <si>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</si>
  <si>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</si>
  <si>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</si>
  <si>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</si>
  <si>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</si>
  <si>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</si>
  <si>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</si>
  <si>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</si>
  <si>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</si>
  <si>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</si>
  <si>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</si>
  <si>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</si>
  <si>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</si>
  <si>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</si>
  <si>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</si>
  <si>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</si>
  <si>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</si>
  <si>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</si>
  <si>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</si>
  <si>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</si>
  <si>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</si>
  <si>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</si>
  <si>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</si>
  <si>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</si>
  <si>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</si>
  <si>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</si>
  <si>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</si>
  <si>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</si>
  <si>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</si>
  <si>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</si>
  <si>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</si>
  <si>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</si>
  <si>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</si>
  <si>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</si>
  <si>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</si>
  <si>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</si>
  <si>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</si>
  <si>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</si>
  <si>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</si>
  <si>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</si>
  <si>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</si>
  <si>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</si>
  <si>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</si>
  <si>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</si>
  <si>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</si>
  <si>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</si>
  <si>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</si>
  <si>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</si>
  <si>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</si>
  <si>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</si>
  <si>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</si>
  <si>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</si>
  <si>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</si>
  <si>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</si>
  <si>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</si>
  <si>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</si>
  <si>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</si>
  <si>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</si>
  <si>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</si>
  <si>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</si>
  <si>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</si>
  <si>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</si>
  <si>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</si>
  <si>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</si>
  <si>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</si>
  <si>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</si>
  <si>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</si>
  <si>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</si>
  <si>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</si>
  <si>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</si>
  <si>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</si>
  <si>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</si>
  <si>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</si>
  <si>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</si>
  <si>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</si>
  <si>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</si>
  <si>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</si>
  <si>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</si>
  <si>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</si>
  <si>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</si>
  <si>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</si>
  <si>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</si>
  <si>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</si>
  <si>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</si>
  <si>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</si>
  <si>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</si>
  <si>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</si>
  <si>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</si>
  <si>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</si>
  <si>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</si>
  <si>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</si>
  <si>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</si>
  <si>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</si>
  <si>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</si>
  <si>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</si>
  <si>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</si>
  <si>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</si>
  <si>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</si>
  <si>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</si>
  <si>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</si>
  <si>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</si>
  <si>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</si>
  <si>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</si>
  <si>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</si>
  <si>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</si>
  <si>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</si>
  <si>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</si>
  <si>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</si>
  <si>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</si>
  <si>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</si>
  <si>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</si>
  <si>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</si>
  <si>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</si>
  <si>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</si>
  <si>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</si>
  <si>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</si>
  <si>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</si>
  <si>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</si>
  <si>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</si>
  <si>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</si>
  <si>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</si>
  <si>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</si>
  <si>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</si>
  <si>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</si>
  <si>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</si>
  <si>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</si>
  <si>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</si>
  <si>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</si>
  <si>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</si>
  <si>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</si>
  <si>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</si>
  <si>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</si>
  <si>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</si>
  <si>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</si>
  <si>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</si>
  <si>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</si>
  <si>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</si>
  <si>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</si>
  <si>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</si>
  <si>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</si>
  <si>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</si>
  <si>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</si>
  <si>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</si>
  <si>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</si>
  <si>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</si>
  <si>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</si>
  <si>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</si>
  <si>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</si>
  <si>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</si>
  <si>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</si>
  <si>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</si>
  <si>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</si>
  <si>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</si>
  <si>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</si>
  <si>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</si>
  <si>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</si>
  <si>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</si>
  <si>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</si>
  <si>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</si>
  <si>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</si>
  <si>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</si>
  <si>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</si>
  <si>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</si>
  <si>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</si>
  <si>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</si>
  <si>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</si>
  <si>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</si>
  <si>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</si>
  <si>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</si>
  <si>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</si>
  <si>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</si>
  <si>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</si>
  <si>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</si>
  <si>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</si>
  <si>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</si>
  <si>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</si>
  <si>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</si>
  <si>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</si>
  <si>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</si>
  <si>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</si>
  <si>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</si>
  <si>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</si>
  <si>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</si>
  <si>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</si>
  <si>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</si>
  <si>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</si>
  <si>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</si>
  <si>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</si>
  <si>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</si>
  <si>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</si>
  <si>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</si>
  <si>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</si>
  <si>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</si>
  <si>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</si>
  <si>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</si>
  <si>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</si>
  <si>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</si>
  <si>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</si>
  <si>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</si>
  <si>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</si>
  <si>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</si>
  <si>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</si>
  <si>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</si>
  <si>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</si>
  <si>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</si>
  <si>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</si>
  <si>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</si>
  <si>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</si>
  <si>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</si>
  <si>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</si>
  <si>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</si>
  <si>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</si>
  <si>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</si>
  <si>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</si>
  <si>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</si>
  <si>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</si>
  <si>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</si>
  <si>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</si>
  <si>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</si>
  <si>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</si>
  <si>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</si>
  <si>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</si>
  <si>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</si>
  <si>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</si>
  <si>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</si>
  <si>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</si>
  <si>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</si>
  <si>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</si>
  <si>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</si>
  <si>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</si>
  <si>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</si>
  <si>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</si>
  <si>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</si>
  <si>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</si>
  <si>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</si>
  <si>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</si>
  <si>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</si>
  <si>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</si>
  <si>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</si>
  <si>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</si>
  <si>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</si>
  <si>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</si>
  <si>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</si>
  <si>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</si>
  <si>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</si>
  <si>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</si>
  <si>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</si>
  <si>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</si>
  <si>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</si>
  <si>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</si>
  <si>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</si>
  <si>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</si>
  <si>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</si>
  <si>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</si>
  <si>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</si>
  <si>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</si>
  <si>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</si>
  <si>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</si>
  <si>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</si>
  <si>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</si>
  <si>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</si>
  <si>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</si>
  <si>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</si>
  <si>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</si>
  <si>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</si>
  <si>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</si>
  <si>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</si>
  <si>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</si>
  <si>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</si>
  <si>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</si>
  <si>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</si>
  <si>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</si>
  <si>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</si>
  <si>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</si>
  <si>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</si>
  <si>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</si>
  <si>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</si>
  <si>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</si>
  <si>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</si>
  <si>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</si>
  <si>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</si>
  <si>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</si>
  <si>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</si>
  <si>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</si>
  <si>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</si>
  <si>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</si>
  <si>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</si>
  <si>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</si>
  <si>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</si>
  <si>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</si>
  <si>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</si>
  <si>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</si>
  <si>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</si>
  <si>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</si>
  <si>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</si>
  <si>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</si>
  <si>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</si>
  <si>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</si>
  <si>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</si>
  <si>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</si>
  <si>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</si>
  <si>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</si>
  <si>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</si>
  <si>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</si>
  <si>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</si>
  <si>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</si>
  <si>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</si>
  <si>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</si>
  <si>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</si>
  <si>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</si>
  <si>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</si>
  <si>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</si>
  <si>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</si>
  <si>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</si>
  <si>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</si>
  <si>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</si>
  <si>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</si>
  <si>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</si>
  <si>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</si>
  <si>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</si>
  <si>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</si>
  <si>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</si>
  <si>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</si>
  <si>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</si>
  <si>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</si>
  <si>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</si>
  <si>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</si>
  <si>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</si>
  <si>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</si>
  <si>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</si>
  <si>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</si>
  <si>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</si>
  <si>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</si>
  <si>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</si>
  <si>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</si>
  <si>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</si>
  <si>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</si>
  <si>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</si>
  <si>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</si>
  <si>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</si>
  <si>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</si>
  <si>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</si>
  <si>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</si>
  <si>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</si>
  <si>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</si>
  <si>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</si>
  <si>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</si>
  <si>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</si>
  <si>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</si>
  <si>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</si>
  <si>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</si>
  <si>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</si>
  <si>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</si>
  <si>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</si>
  <si>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</si>
  <si>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</si>
  <si>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</si>
  <si>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</si>
  <si>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</si>
  <si>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</si>
  <si>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</si>
  <si>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</si>
  <si>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</si>
  <si>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</si>
  <si>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</si>
  <si>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</si>
  <si>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</si>
  <si>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</si>
  <si>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</si>
  <si>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</si>
  <si>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</si>
  <si>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</si>
  <si>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</si>
  <si>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</si>
  <si>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</si>
  <si>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</si>
  <si>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</si>
  <si>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</si>
  <si>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</si>
  <si>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</si>
  <si>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</si>
  <si>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</si>
  <si>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</si>
  <si>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</si>
  <si>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</si>
  <si>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</si>
  <si>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</si>
  <si>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</si>
  <si>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</si>
  <si>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</si>
  <si>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</si>
  <si>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</si>
  <si>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</si>
  <si>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</si>
  <si>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</si>
  <si>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</si>
  <si>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</si>
  <si>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</si>
  <si>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</si>
  <si>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</si>
  <si>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</si>
  <si>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</si>
  <si>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</si>
  <si>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</si>
  <si>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</si>
  <si>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</si>
  <si>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</si>
  <si>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</si>
  <si>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</si>
  <si>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</si>
  <si>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</si>
  <si>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</si>
  <si>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</si>
  <si>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</si>
  <si>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</si>
  <si>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</si>
  <si>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</si>
  <si>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</si>
  <si>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</si>
  <si>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</si>
  <si>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</si>
  <si>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</si>
  <si>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</si>
  <si>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</si>
  <si>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</si>
  <si>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</si>
  <si>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</si>
  <si>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</si>
  <si>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</si>
  <si>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</si>
  <si>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</si>
  <si>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</si>
  <si>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</si>
  <si>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</si>
  <si>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</si>
  <si>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</si>
  <si>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</si>
  <si>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</si>
  <si>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</si>
  <si>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</si>
  <si>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</si>
  <si>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</si>
  <si>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</si>
  <si>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</si>
  <si>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</si>
  <si>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</si>
  <si>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</si>
  <si>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</si>
  <si>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</si>
  <si>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</si>
  <si>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</si>
  <si>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</si>
  <si>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</si>
  <si>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</si>
  <si>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</si>
  <si>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</si>
  <si>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</si>
  <si>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</si>
  <si>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</si>
  <si>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</si>
  <si>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</si>
  <si>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</si>
  <si>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</si>
  <si>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</si>
  <si>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</si>
  <si>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</si>
  <si>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</si>
  <si>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</si>
  <si>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</si>
  <si>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</si>
  <si>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</si>
  <si>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</si>
  <si>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</si>
  <si>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</si>
  <si>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</si>
  <si>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</si>
  <si>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</si>
  <si>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</si>
  <si>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</si>
  <si>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</si>
  <si>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</si>
  <si>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</si>
  <si>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</si>
  <si>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</si>
  <si>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</si>
  <si>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</si>
  <si>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</si>
  <si>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</si>
  <si>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</si>
  <si>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</si>
  <si>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</si>
  <si>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</si>
  <si>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</si>
  <si>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</si>
  <si>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</si>
  <si>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</si>
  <si>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</si>
  <si>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</si>
  <si>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</si>
  <si>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</si>
  <si>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</si>
  <si>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</si>
  <si>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</si>
  <si>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</si>
  <si>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</si>
  <si>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</si>
  <si>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</si>
  <si>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</si>
  <si>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</si>
  <si>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</si>
  <si>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</si>
  <si>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</si>
  <si>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</si>
  <si>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</si>
  <si>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</si>
  <si>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</si>
  <si>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</si>
  <si>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</si>
  <si>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</si>
  <si>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</si>
  <si>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</si>
  <si>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</si>
  <si>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</si>
  <si>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</si>
  <si>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</si>
  <si>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</si>
  <si>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</si>
  <si>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</si>
  <si>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</si>
  <si>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</si>
  <si>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</si>
  <si>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</si>
  <si>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</si>
  <si>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</si>
  <si>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</si>
  <si>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</si>
  <si>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</si>
  <si>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</si>
  <si>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</si>
  <si>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</si>
  <si>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</si>
  <si>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</si>
  <si>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</si>
  <si>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</si>
  <si>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</si>
  <si>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</si>
  <si>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</si>
  <si>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</si>
  <si>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</si>
  <si>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</si>
  <si>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</si>
  <si>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</si>
  <si>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</si>
  <si>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</si>
  <si>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</si>
  <si>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</si>
  <si>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</si>
  <si>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</si>
  <si>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</si>
  <si>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</si>
  <si>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</si>
  <si>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</si>
  <si>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</si>
  <si>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</si>
  <si>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</si>
  <si>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</si>
  <si>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</si>
  <si>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</si>
  <si>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</si>
  <si>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</si>
  <si>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</si>
  <si>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</si>
  <si>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</si>
  <si>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</si>
  <si>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</si>
  <si>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</si>
  <si>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</si>
  <si>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</si>
  <si>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</si>
  <si>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</si>
  <si>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</si>
  <si>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</si>
  <si>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</si>
  <si>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</si>
  <si>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</si>
  <si>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</si>
  <si>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</si>
  <si>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</si>
  <si>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</si>
  <si>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</si>
  <si>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</si>
  <si>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</si>
  <si>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</si>
  <si>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</si>
  <si>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</si>
  <si>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</si>
  <si>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</si>
  <si>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</si>
  <si>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</si>
  <si>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</si>
  <si>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</si>
  <si>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</si>
  <si>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</si>
  <si>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</si>
  <si>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</si>
  <si>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</si>
  <si>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</si>
  <si>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</si>
  <si>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</si>
  <si>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</si>
  <si>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</si>
  <si>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</si>
  <si>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</si>
  <si>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</si>
  <si>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</si>
  <si>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</si>
  <si>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</si>
  <si>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</si>
  <si>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</si>
  <si>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</si>
  <si>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</si>
  <si>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</si>
  <si>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</si>
  <si>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</si>
  <si>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</si>
  <si>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</si>
  <si>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</si>
  <si>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</si>
  <si>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</si>
  <si>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</si>
  <si>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</si>
  <si>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</si>
  <si>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</si>
  <si>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</si>
  <si>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</si>
  <si>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</si>
  <si>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</si>
  <si>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</si>
  <si>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</si>
  <si>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</si>
  <si>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</si>
  <si>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</si>
  <si>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</si>
  <si>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</si>
  <si>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</si>
  <si>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</si>
  <si>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</si>
  <si>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</si>
  <si>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</si>
  <si>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</si>
  <si>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</si>
  <si>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</si>
  <si>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</si>
  <si>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</si>
  <si>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</si>
  <si>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</si>
  <si>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</si>
  <si>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</si>
  <si>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</si>
  <si>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</si>
  <si>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</si>
  <si>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</si>
  <si>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</si>
  <si>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</si>
  <si>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</si>
  <si>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</si>
  <si>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</si>
  <si>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</si>
  <si>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</si>
  <si>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</si>
  <si>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</si>
  <si>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</si>
  <si>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</si>
  <si>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</si>
  <si>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</si>
  <si>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</si>
  <si>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</si>
  <si>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</si>
  <si>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</si>
  <si>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</si>
  <si>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</si>
  <si>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</si>
  <si>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</si>
  <si>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</si>
  <si>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</si>
  <si>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</si>
  <si>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</si>
  <si>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</si>
  <si>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</si>
  <si>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</si>
  <si>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</si>
  <si>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</si>
  <si>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</si>
  <si>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</si>
  <si>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</si>
  <si>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</si>
  <si>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</si>
  <si>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</si>
  <si>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</si>
  <si>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</si>
  <si>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</si>
  <si>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</si>
  <si>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</si>
  <si>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</si>
  <si>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</si>
  <si>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</si>
  <si>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</si>
  <si>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</si>
  <si>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</si>
  <si>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</si>
  <si>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</si>
  <si>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</si>
  <si>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</si>
  <si>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</si>
  <si>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</si>
  <si>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</si>
  <si>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</si>
  <si>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</si>
  <si>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</si>
  <si>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</si>
  <si>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</si>
  <si>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</si>
  <si>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</si>
  <si>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</si>
  <si>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</si>
  <si>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</si>
  <si>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</si>
  <si>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</si>
  <si>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</si>
  <si>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</si>
  <si>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</si>
  <si>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</si>
  <si>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</si>
  <si>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</si>
  <si>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</si>
  <si>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</si>
  <si>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</si>
  <si>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</si>
  <si>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</si>
  <si>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</si>
  <si>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</si>
  <si>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</si>
  <si>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</si>
  <si>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</si>
  <si>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</si>
  <si>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</si>
  <si>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</si>
  <si>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</si>
  <si>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</si>
  <si>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</si>
  <si>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</si>
  <si>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</si>
  <si>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</si>
  <si>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</si>
  <si>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</si>
  <si>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</si>
  <si>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</si>
  <si>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</si>
  <si>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</si>
  <si>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</si>
  <si>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</si>
  <si>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</si>
  <si>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</si>
  <si>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</si>
  <si>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</si>
  <si>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</si>
  <si>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</si>
  <si>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</si>
  <si>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</si>
  <si>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</si>
  <si>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</si>
  <si>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</si>
  <si>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</si>
  <si>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</si>
  <si>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</si>
  <si>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</si>
  <si>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</si>
  <si>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</si>
  <si>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</si>
  <si>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</si>
  <si>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</si>
  <si>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</si>
  <si>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</si>
  <si>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</si>
  <si>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</si>
  <si>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</si>
  <si>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</si>
  <si>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</si>
  <si>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</si>
  <si>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</si>
  <si>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</si>
  <si>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</si>
  <si>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</si>
  <si>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</si>
  <si>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</si>
  <si>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</si>
  <si>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</si>
  <si>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</si>
  <si>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</si>
  <si>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</si>
  <si>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</si>
  <si>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</si>
  <si>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</si>
  <si>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</si>
  <si>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</si>
  <si>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</si>
  <si>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</si>
  <si>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</si>
  <si>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</si>
  <si>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</si>
  <si>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</si>
  <si>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</si>
  <si>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</si>
  <si>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</si>
  <si>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</si>
  <si>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</si>
  <si>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</si>
  <si>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</si>
  <si>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</si>
  <si>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</si>
  <si>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</si>
  <si>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</si>
  <si>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</si>
  <si>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</si>
  <si>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</si>
  <si>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</si>
  <si>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</si>
  <si>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</si>
  <si>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</si>
  <si>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</si>
  <si>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</si>
  <si>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</si>
  <si>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</si>
  <si>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</si>
  <si>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</si>
  <si>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</si>
  <si>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</si>
  <si>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</si>
  <si>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</si>
  <si>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</si>
  <si>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</si>
  <si>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</si>
  <si>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</si>
  <si>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</si>
  <si>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</si>
  <si>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</si>
  <si>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</si>
  <si>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</si>
  <si>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</si>
  <si>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</si>
  <si>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</si>
  <si>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</si>
  <si>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</si>
  <si>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</si>
  <si>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</si>
  <si>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</si>
  <si>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</si>
  <si>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</si>
  <si>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</si>
  <si>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</si>
  <si>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</si>
  <si>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</si>
  <si>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</si>
  <si>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</si>
  <si>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</si>
  <si>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</si>
  <si>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</si>
  <si>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</si>
  <si>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</si>
  <si>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</si>
  <si>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</si>
  <si>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</si>
  <si>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</si>
  <si>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</si>
  <si>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</si>
  <si>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</si>
  <si>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</si>
  <si>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</si>
  <si>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</si>
  <si>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</si>
  <si>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</si>
  <si>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</si>
  <si>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</si>
  <si>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</si>
  <si>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</si>
  <si>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</si>
  <si>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</si>
  <si>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</si>
  <si>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</si>
  <si>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</si>
  <si>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</si>
  <si>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</si>
  <si>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</si>
  <si>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</si>
  <si>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</si>
  <si>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</si>
  <si>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</si>
  <si>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</si>
  <si>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</si>
  <si>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</si>
  <si>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</si>
  <si>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</si>
  <si>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</si>
  <si>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</si>
  <si>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</si>
  <si>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</si>
  <si>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</si>
  <si>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</si>
  <si>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</si>
  <si>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</si>
  <si>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</si>
  <si>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</si>
  <si>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</si>
  <si>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</si>
  <si>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</si>
  <si>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</si>
  <si>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</si>
  <si>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</si>
  <si>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</si>
  <si>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</si>
  <si>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</si>
  <si>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</si>
  <si>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</si>
  <si>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</si>
  <si>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</si>
  <si>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</si>
  <si>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</si>
  <si>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</si>
  <si>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</si>
  <si>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</si>
  <si>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</si>
  <si>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</si>
  <si>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</si>
  <si>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</si>
  <si>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</si>
  <si>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</si>
  <si>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</si>
  <si>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</si>
  <si>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</si>
  <si>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</si>
  <si>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</si>
  <si>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</si>
  <si>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</si>
  <si>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</si>
  <si>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</si>
  <si>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</si>
  <si>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</si>
  <si>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</si>
  <si>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</si>
  <si>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</si>
  <si>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</si>
  <si>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</si>
  <si>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</si>
  <si>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</si>
  <si>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</si>
  <si>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</si>
  <si>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</si>
  <si>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</si>
  <si>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</si>
  <si>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</si>
  <si>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</si>
  <si>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</si>
  <si>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</si>
  <si>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</si>
  <si>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</si>
  <si>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</si>
  <si>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</si>
  <si>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</si>
  <si>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</si>
  <si>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</si>
  <si>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</si>
  <si>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</si>
  <si>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</si>
  <si>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</si>
  <si>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</si>
  <si>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</si>
  <si>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</si>
  <si>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</si>
  <si>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</si>
  <si>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</si>
  <si>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</si>
  <si>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</si>
  <si>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</si>
  <si>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</si>
  <si>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</si>
  <si>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</si>
  <si>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</si>
  <si>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</si>
  <si>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</si>
  <si>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</si>
  <si>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</si>
  <si>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</si>
  <si>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</si>
  <si>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</si>
  <si>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</si>
  <si>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</si>
  <si>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</si>
  <si>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</si>
  <si>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</si>
  <si>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</si>
  <si>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</si>
  <si>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</si>
  <si>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</si>
  <si>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</si>
  <si>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</si>
  <si>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</si>
  <si>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</si>
  <si>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</si>
  <si>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</si>
  <si>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</si>
  <si>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</si>
  <si>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</si>
  <si>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</si>
  <si>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</si>
  <si>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</si>
  <si>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</si>
  <si>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</si>
  <si>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</si>
  <si>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</si>
  <si>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</si>
  <si>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</si>
  <si>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</si>
  <si>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</si>
  <si>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</si>
  <si>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</si>
  <si>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</si>
  <si>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</si>
  <si>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</si>
  <si>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</si>
  <si>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</si>
  <si>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</si>
  <si>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</si>
  <si>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</si>
  <si>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</si>
  <si>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</si>
  <si>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</si>
  <si>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</si>
  <si>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</si>
  <si>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</si>
  <si>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</si>
  <si>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</si>
  <si>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</si>
  <si>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</si>
  <si>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</si>
  <si>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</si>
  <si>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</si>
  <si>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</si>
  <si>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</si>
  <si>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</si>
  <si>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</si>
  <si>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</si>
  <si>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</si>
  <si>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</si>
  <si>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</si>
  <si>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</si>
  <si>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</si>
  <si>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</si>
  <si>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</si>
  <si>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</si>
  <si>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</si>
  <si>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</si>
  <si>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</si>
  <si>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</si>
  <si>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</si>
  <si>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</si>
  <si>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</si>
  <si>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</si>
  <si>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</si>
  <si>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</si>
  <si>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</si>
  <si>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</si>
  <si>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</si>
  <si>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</si>
  <si>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</si>
  <si>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</si>
  <si>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</si>
  <si>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</si>
  <si>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</si>
  <si>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</si>
  <si>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</si>
  <si>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</si>
  <si>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</si>
  <si>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</si>
  <si>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</si>
  <si>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</si>
  <si>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</si>
  <si>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</si>
  <si>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</si>
  <si>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</si>
  <si>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</si>
  <si>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</si>
  <si>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</si>
  <si>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</si>
  <si>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</si>
  <si>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</si>
  <si>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</si>
  <si>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</si>
  <si>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</si>
  <si>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</si>
  <si>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</si>
  <si>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</si>
  <si>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</si>
  <si>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</si>
  <si>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</si>
  <si>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</si>
  <si>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</si>
  <si>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</si>
  <si>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</si>
  <si>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</si>
  <si>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</si>
  <si>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</si>
  <si>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</si>
  <si>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</si>
  <si>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</si>
  <si>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</si>
  <si>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</si>
  <si>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</si>
  <si>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</si>
  <si>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</si>
  <si>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</si>
  <si>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</si>
  <si>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</si>
  <si>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</si>
  <si>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</si>
  <si>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</si>
  <si>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</si>
  <si>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</si>
  <si>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</si>
  <si>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</si>
  <si>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</si>
  <si>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</si>
  <si>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</si>
  <si>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</si>
  <si>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</si>
  <si>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</si>
  <si>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</si>
  <si>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</si>
  <si>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</si>
  <si>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</si>
  <si>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</si>
  <si>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</si>
  <si>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</si>
  <si>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</si>
  <si>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</si>
  <si>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</si>
  <si>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</si>
  <si>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</si>
  <si>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</si>
  <si>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</si>
  <si>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</si>
  <si>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</si>
  <si>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</si>
  <si>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</si>
  <si>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</si>
  <si>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</si>
  <si>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</si>
  <si>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</si>
  <si>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</si>
  <si>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</si>
  <si>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</si>
  <si>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</si>
  <si>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</si>
  <si>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</si>
  <si>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</si>
  <si>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</si>
  <si>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</si>
  <si>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</si>
  <si>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</si>
  <si>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</si>
  <si>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</si>
  <si>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</si>
  <si>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</si>
  <si>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</si>
  <si>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</si>
  <si>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</si>
  <si>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</si>
  <si>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</si>
  <si>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</si>
  <si>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</si>
  <si>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</si>
  <si>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</si>
  <si>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</si>
  <si>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</si>
  <si>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</si>
  <si>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</si>
  <si>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</si>
  <si>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</si>
  <si>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</si>
  <si>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</si>
  <si>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</si>
  <si>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</si>
  <si>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</si>
  <si>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</si>
  <si>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</si>
  <si>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</si>
  <si>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</si>
  <si>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</si>
  <si>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</si>
  <si>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</si>
  <si>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</si>
  <si>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</si>
  <si>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</si>
  <si>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</si>
  <si>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</si>
  <si>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</si>
  <si>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</si>
  <si>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</si>
  <si>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</si>
  <si>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</si>
  <si>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</si>
  <si>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</si>
  <si>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</si>
  <si>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</si>
  <si>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</si>
  <si>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</si>
  <si>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</si>
  <si>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</si>
  <si>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</si>
  <si>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</si>
  <si>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</si>
  <si>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</si>
  <si>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</si>
  <si>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</si>
  <si>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</si>
  <si>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</si>
  <si>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</si>
  <si>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</si>
  <si>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</si>
  <si>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</si>
  <si>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</si>
  <si>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</si>
  <si>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</si>
  <si>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</si>
  <si>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</si>
  <si>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</si>
  <si>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</si>
  <si>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</si>
  <si>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</si>
  <si>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</si>
  <si>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</si>
  <si>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</si>
  <si>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</si>
  <si>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</si>
  <si>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</si>
  <si>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</si>
  <si>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</si>
  <si>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</si>
  <si>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</si>
  <si>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</si>
  <si>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</si>
  <si>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</si>
  <si>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</si>
  <si>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</si>
  <si>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</si>
  <si>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</si>
  <si>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</si>
  <si>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</si>
  <si>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</si>
  <si>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</si>
  <si>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</si>
  <si>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</si>
  <si>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</si>
  <si>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</si>
  <si>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</si>
  <si>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</si>
  <si>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</si>
  <si>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</si>
  <si>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</si>
  <si>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</si>
  <si>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</si>
  <si>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</si>
  <si>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</si>
  <si>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</si>
  <si>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</si>
  <si>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</si>
  <si>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</si>
  <si>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</si>
  <si>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</si>
  <si>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</si>
  <si>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</si>
  <si>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</si>
  <si>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</si>
  <si>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</si>
  <si>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</si>
  <si>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</si>
  <si>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</si>
  <si>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</si>
  <si>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</si>
  <si>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</si>
  <si>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</si>
  <si>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</si>
  <si>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</si>
  <si>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</si>
  <si>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</si>
  <si>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</si>
  <si>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</si>
  <si>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</si>
  <si>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</si>
  <si>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</si>
  <si>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</si>
  <si>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</si>
  <si>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</si>
  <si>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</si>
  <si>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</si>
  <si>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</si>
  <si>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</si>
  <si>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</si>
  <si>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</si>
  <si>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</si>
  <si>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</si>
  <si>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</si>
  <si>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</si>
  <si>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</si>
  <si>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</si>
  <si>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</si>
  <si>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</si>
  <si>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</si>
  <si>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</si>
  <si>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</si>
  <si>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</si>
  <si>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</si>
  <si>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</si>
  <si>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</si>
  <si>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</si>
  <si>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</si>
  <si>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</si>
  <si>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</si>
  <si>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</si>
  <si>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</si>
  <si>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</si>
  <si>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</si>
  <si>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</si>
  <si>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</si>
  <si>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</si>
  <si>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</si>
  <si>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</si>
  <si>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</si>
  <si>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</si>
  <si>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</si>
  <si>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</si>
  <si>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</si>
  <si>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</si>
  <si>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</si>
  <si>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</si>
  <si>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</si>
  <si>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</si>
  <si>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</si>
  <si>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</si>
  <si>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</si>
  <si>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</si>
  <si>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</si>
  <si>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</si>
  <si>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</si>
  <si>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</si>
  <si>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</si>
  <si>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</si>
  <si>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</si>
  <si>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</si>
  <si>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</si>
  <si>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</si>
  <si>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</si>
  <si>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</si>
  <si>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</si>
  <si>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</si>
  <si>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</si>
  <si>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</si>
  <si>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</si>
  <si>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</si>
  <si>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</si>
  <si>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</si>
  <si>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</si>
  <si>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</si>
  <si>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</si>
  <si>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</si>
  <si>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</si>
  <si>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</si>
  <si>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</si>
  <si>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</si>
  <si>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</si>
  <si>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</si>
  <si>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</si>
  <si>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</si>
  <si>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</si>
  <si>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</si>
  <si>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</si>
  <si>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</si>
  <si>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</si>
  <si>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</si>
  <si>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</si>
  <si>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</si>
  <si>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</si>
  <si>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</si>
  <si>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</si>
  <si>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</si>
  <si>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</si>
  <si>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</si>
  <si>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</si>
  <si>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</si>
  <si>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</si>
  <si>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</si>
  <si>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</si>
  <si>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</si>
  <si>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</si>
  <si>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</si>
  <si>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</si>
  <si>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</si>
  <si>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</si>
  <si>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</si>
  <si>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</si>
  <si>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</si>
  <si>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</si>
  <si>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</si>
  <si>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</si>
  <si>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</si>
  <si>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</si>
  <si>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</si>
  <si>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</si>
  <si>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</si>
  <si>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</si>
  <si>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</si>
  <si>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</si>
  <si>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</si>
  <si>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</si>
  <si>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</si>
  <si>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</si>
  <si>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</si>
  <si>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</si>
  <si>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</si>
  <si>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</si>
  <si>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</si>
  <si>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</si>
  <si>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</si>
  <si>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</si>
  <si>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</si>
  <si>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</si>
  <si>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</si>
  <si>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</si>
  <si>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</si>
  <si>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</si>
  <si>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</si>
  <si>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</si>
  <si>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</si>
  <si>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</si>
  <si>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</si>
  <si>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</si>
  <si>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</si>
  <si>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</si>
  <si>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</si>
  <si>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</si>
  <si>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</si>
  <si>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</si>
  <si>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</si>
  <si>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</si>
  <si>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</si>
  <si>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</si>
  <si>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</si>
  <si>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</si>
  <si>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</si>
  <si>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</si>
  <si>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</si>
  <si>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</si>
  <si>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</si>
  <si>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</si>
  <si>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</si>
  <si>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</si>
  <si>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</si>
  <si>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</si>
  <si>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</si>
  <si>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</si>
  <si>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</si>
  <si>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</si>
  <si>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</si>
  <si>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</si>
  <si>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</si>
  <si>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</si>
  <si>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</si>
  <si>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</si>
  <si>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</si>
  <si>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</si>
  <si>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</si>
  <si>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</si>
  <si>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</si>
  <si>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</si>
  <si>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</si>
  <si>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</si>
  <si>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</si>
  <si>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</si>
  <si>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</si>
  <si>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</si>
  <si>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</si>
  <si>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</si>
  <si>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</si>
  <si>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</si>
  <si>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</si>
  <si>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</si>
  <si>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</si>
  <si>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</si>
  <si>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</si>
  <si>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</si>
  <si>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</si>
  <si>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</si>
  <si>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</si>
  <si>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</si>
  <si>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</si>
  <si>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</si>
  <si>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</si>
  <si>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</si>
  <si>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</si>
  <si>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</si>
  <si>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</si>
  <si>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</si>
  <si>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</si>
  <si>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</si>
  <si>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</si>
  <si>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</si>
  <si>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</si>
  <si>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</si>
  <si>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</si>
  <si>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</si>
  <si>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</si>
  <si>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</si>
  <si>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</si>
  <si>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</si>
  <si>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</si>
  <si>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</si>
  <si>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</si>
  <si>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</si>
  <si>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</si>
  <si>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</si>
  <si>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</si>
  <si>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</si>
  <si>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</si>
  <si>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</si>
  <si>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</si>
  <si>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</si>
  <si>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</si>
  <si>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</si>
  <si>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</si>
  <si>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</si>
  <si>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</si>
  <si>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</si>
  <si>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</si>
  <si>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</si>
  <si>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</si>
  <si>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</si>
  <si>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</si>
  <si>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</si>
  <si>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</si>
  <si>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</si>
  <si>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</si>
  <si>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</si>
  <si>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</si>
  <si>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</si>
  <si>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</si>
  <si>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</si>
  <si>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</si>
  <si>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</si>
  <si>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</si>
  <si>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</si>
  <si>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</si>
  <si>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</si>
  <si>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</si>
  <si>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</si>
  <si>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</si>
  <si>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</si>
  <si>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</si>
  <si>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</si>
  <si>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</si>
  <si>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</si>
  <si>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</si>
  <si>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</si>
  <si>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</si>
  <si>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</si>
  <si>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</si>
  <si>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</si>
  <si>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</si>
  <si>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</si>
  <si>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</si>
  <si>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</si>
  <si>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</si>
  <si>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</si>
  <si>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</si>
  <si>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</si>
  <si>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</si>
  <si>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</si>
  <si>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</si>
  <si>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</si>
  <si>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</si>
  <si>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</si>
  <si>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</si>
  <si>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</si>
  <si>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</si>
  <si>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</si>
  <si>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</si>
  <si>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</si>
  <si>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</si>
  <si>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</si>
  <si>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</si>
  <si>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</si>
  <si>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</si>
  <si>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</si>
  <si>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</si>
  <si>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</si>
  <si>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</si>
  <si>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</si>
  <si>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</si>
  <si>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</si>
  <si>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</si>
  <si>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</si>
  <si>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</si>
  <si>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</si>
  <si>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</si>
  <si>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</si>
  <si>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</si>
  <si>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</si>
  <si>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</si>
  <si>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</si>
  <si>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</si>
  <si>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</si>
  <si>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</si>
  <si>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</si>
  <si>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</si>
  <si>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</si>
  <si>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</si>
  <si>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</si>
  <si>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</si>
  <si>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</si>
  <si>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</si>
  <si>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</si>
  <si>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</si>
  <si>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</si>
  <si>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</si>
  <si>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</si>
  <si>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</si>
  <si>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</si>
  <si>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</si>
  <si>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</si>
  <si>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</si>
  <si>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</si>
  <si>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</si>
  <si>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</si>
  <si>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</si>
  <si>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</si>
  <si>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</si>
  <si>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</si>
  <si>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</si>
  <si>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</si>
  <si>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</si>
  <si>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</si>
  <si>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</si>
  <si>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</si>
  <si>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</si>
  <si>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</si>
  <si>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</si>
  <si>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</si>
  <si>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</si>
  <si>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</si>
  <si>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</si>
  <si>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</si>
  <si>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</si>
  <si>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</si>
  <si>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</si>
  <si>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</si>
  <si>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</si>
  <si>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</si>
  <si>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</si>
  <si>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</si>
  <si>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</si>
  <si>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</si>
  <si>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</si>
  <si>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</si>
  <si>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</si>
  <si>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</si>
  <si>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</si>
  <si>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</si>
  <si>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</si>
  <si>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</si>
  <si>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</si>
  <si>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</si>
  <si>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</si>
  <si>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</si>
  <si>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</si>
  <si>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</si>
  <si>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</si>
  <si>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</si>
  <si>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</si>
  <si>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</si>
  <si>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</si>
  <si>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</si>
  <si>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</si>
  <si>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</si>
  <si>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</si>
  <si>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</si>
  <si>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</si>
  <si>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</si>
  <si>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</si>
  <si>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</si>
  <si>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</si>
  <si>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</si>
  <si>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</si>
  <si>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</si>
  <si>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</si>
  <si>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</si>
  <si>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</si>
  <si>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</si>
  <si>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</si>
  <si>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</si>
  <si>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</si>
  <si>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</si>
  <si>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</si>
  <si>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</si>
  <si>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</si>
  <si>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</si>
  <si>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</si>
  <si>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</si>
  <si>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</si>
  <si>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</si>
  <si>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</si>
  <si>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</si>
  <si>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</si>
  <si>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</si>
  <si>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</si>
  <si>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</si>
  <si>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</si>
  <si>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</si>
  <si>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</si>
  <si>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</si>
  <si>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</si>
  <si>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</si>
  <si>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</si>
  <si>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</si>
  <si>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</si>
  <si>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</si>
  <si>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</si>
  <si>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</si>
  <si>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</si>
  <si>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</si>
  <si>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</si>
  <si>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</si>
  <si>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</si>
  <si>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</si>
  <si>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</si>
  <si>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</si>
  <si>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</si>
  <si>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</si>
  <si>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</si>
  <si>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</si>
  <si>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</si>
  <si>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</si>
  <si>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</si>
  <si>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</si>
  <si>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</si>
  <si>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</si>
  <si>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</si>
  <si>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</si>
  <si>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</si>
  <si>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</si>
  <si>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</si>
  <si>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</si>
  <si>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</si>
  <si>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</si>
  <si>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</si>
  <si>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</si>
  <si>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</si>
  <si>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</si>
  <si>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</si>
  <si>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</si>
  <si>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</si>
  <si>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</si>
  <si>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</si>
  <si>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</si>
  <si>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</si>
  <si>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</si>
  <si>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</si>
  <si>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</si>
  <si>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</si>
  <si>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</si>
  <si>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</si>
  <si>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</si>
  <si>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</si>
  <si>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</si>
  <si>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</si>
  <si>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</si>
  <si>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</si>
  <si>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</si>
  <si>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</si>
  <si>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</si>
  <si>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</si>
  <si>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</si>
  <si>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</si>
  <si>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</si>
  <si>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</si>
  <si>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</si>
  <si>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</si>
  <si>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</si>
  <si>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</si>
  <si>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</si>
  <si>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</si>
  <si>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</si>
  <si>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</si>
  <si>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</si>
  <si>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</si>
  <si>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</si>
  <si>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</si>
  <si>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</si>
  <si>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</si>
  <si>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</si>
  <si>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</si>
  <si>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</si>
  <si>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</si>
  <si>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</si>
  <si>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</si>
  <si>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</si>
  <si>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</si>
  <si>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</si>
  <si>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</si>
  <si>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</si>
  <si>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</si>
  <si>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</si>
  <si>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</si>
  <si>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</si>
  <si>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</si>
  <si>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</si>
  <si>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</si>
  <si>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</si>
  <si>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</si>
  <si>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</si>
  <si>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</si>
  <si>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</si>
  <si>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</si>
  <si>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</si>
  <si>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</si>
  <si>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</si>
  <si>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</si>
  <si>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</si>
  <si>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</si>
  <si>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</si>
  <si>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</si>
  <si>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</si>
  <si>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</si>
  <si>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</si>
  <si>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</si>
  <si>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</si>
  <si>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</si>
  <si>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</si>
  <si>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</si>
  <si>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</si>
  <si>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</si>
  <si>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</si>
  <si>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</si>
  <si>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</si>
  <si>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</si>
  <si>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</si>
  <si>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</si>
  <si>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</si>
  <si>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</si>
  <si>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</si>
  <si>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</si>
  <si>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</si>
  <si>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</si>
  <si>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</si>
  <si>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</si>
  <si>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</si>
  <si>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</si>
  <si>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</si>
  <si>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</si>
  <si>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</si>
  <si>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</si>
  <si>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</si>
  <si>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</si>
  <si>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</si>
  <si>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</si>
  <si>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</si>
  <si>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</si>
  <si>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</si>
  <si>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</si>
  <si>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</si>
  <si>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</si>
  <si>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</si>
  <si>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</si>
  <si>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</si>
  <si>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</si>
  <si>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</si>
  <si>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</si>
  <si>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</si>
  <si>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</si>
  <si>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</si>
  <si>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</si>
  <si>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</si>
  <si>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</si>
  <si>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</si>
  <si>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</si>
  <si>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</si>
  <si>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</si>
  <si>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</si>
  <si>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</si>
  <si>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</si>
  <si>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</si>
  <si>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</si>
  <si>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</si>
  <si>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</si>
  <si>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</si>
  <si>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</si>
  <si>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</si>
  <si>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</si>
  <si>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</si>
  <si>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</si>
  <si>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</si>
  <si>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</si>
  <si>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</si>
  <si>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</si>
  <si>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</si>
  <si>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</si>
  <si>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</si>
  <si>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</si>
  <si>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</si>
  <si>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</si>
  <si>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</si>
  <si>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</si>
  <si>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</si>
  <si>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</si>
  <si>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</si>
  <si>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</si>
  <si>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</si>
  <si>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</si>
  <si>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</si>
  <si>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</si>
  <si>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</si>
  <si>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</si>
  <si>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</si>
  <si>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</si>
  <si>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</si>
  <si>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</si>
  <si>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</si>
  <si>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</si>
  <si>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</si>
  <si>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</si>
  <si>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</si>
  <si>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</si>
  <si>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</si>
  <si>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</si>
  <si>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</si>
  <si>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</si>
  <si>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</si>
  <si>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</si>
  <si>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</si>
  <si>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</si>
  <si>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</si>
  <si>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</si>
  <si>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</si>
  <si>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</si>
  <si>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</si>
  <si>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</si>
  <si>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</si>
  <si>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</si>
  <si>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</si>
  <si>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</si>
  <si>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</si>
  <si>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</si>
  <si>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</si>
  <si>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</si>
  <si>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</si>
  <si>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</si>
  <si>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</si>
  <si>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</si>
  <si>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</si>
  <si>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</si>
  <si>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</si>
  <si>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</si>
  <si>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</si>
  <si>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</si>
  <si>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</si>
  <si>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</si>
  <si>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</si>
  <si>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</si>
  <si>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</si>
  <si>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</si>
  <si>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</si>
  <si>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</si>
  <si>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</si>
  <si>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</si>
  <si>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</si>
  <si>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</si>
  <si>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</si>
  <si>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</si>
  <si>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</si>
  <si>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</si>
  <si>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</si>
  <si>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</si>
  <si>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</si>
  <si>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</si>
  <si>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</si>
  <si>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</si>
  <si>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</si>
  <si>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</si>
  <si>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</si>
  <si>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</si>
  <si>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</si>
  <si>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</si>
  <si>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</si>
  <si>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</si>
  <si>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</si>
  <si>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</si>
  <si>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</si>
  <si>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</si>
  <si>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</si>
  <si>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</si>
  <si>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</si>
  <si>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</si>
  <si>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</si>
  <si>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</si>
  <si>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</si>
  <si>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</si>
  <si>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</si>
  <si>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</si>
  <si>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</si>
  <si>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</si>
  <si>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</si>
  <si>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</si>
  <si>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</si>
  <si>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</si>
  <si>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</si>
  <si>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</si>
  <si>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</si>
  <si>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</si>
  <si>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</si>
  <si>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</si>
  <si>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</si>
  <si>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</si>
  <si>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</si>
  <si>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</si>
  <si>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</si>
  <si>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</si>
  <si>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</si>
  <si>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</si>
  <si>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</si>
  <si>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</si>
  <si>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</si>
  <si>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</si>
  <si>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</si>
  <si>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</si>
  <si>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</si>
  <si>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</si>
  <si>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</si>
  <si>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</si>
  <si>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</si>
  <si>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</si>
  <si>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</si>
  <si>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</si>
  <si>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</si>
  <si>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</si>
  <si>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</si>
  <si>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</si>
  <si>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</si>
  <si>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</si>
  <si>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</si>
  <si>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</si>
  <si>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</si>
  <si>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</si>
  <si>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</si>
  <si>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</si>
  <si>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</si>
  <si>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</si>
  <si>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</si>
  <si>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</si>
  <si>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</si>
  <si>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</si>
  <si>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</si>
  <si>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</si>
  <si>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</si>
  <si>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</si>
  <si>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</si>
  <si>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</si>
  <si>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</si>
  <si>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</si>
  <si>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</si>
  <si>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</si>
  <si>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</si>
  <si>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</si>
  <si>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</si>
  <si>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</si>
  <si>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</si>
  <si>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</si>
  <si>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</si>
  <si>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</si>
  <si>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</si>
  <si>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</si>
  <si>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</si>
  <si>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</si>
  <si>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</si>
  <si>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</si>
  <si>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</si>
  <si>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</si>
  <si>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</si>
  <si>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</si>
  <si>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</si>
  <si>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</si>
  <si>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</si>
  <si>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</si>
  <si>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</si>
  <si>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</si>
  <si>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</si>
  <si>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</si>
  <si>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</si>
  <si>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</si>
  <si>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</si>
  <si>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</si>
  <si>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</si>
  <si>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</si>
  <si>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</si>
  <si>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</si>
  <si>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</si>
  <si>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</si>
  <si>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</si>
  <si>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</si>
  <si>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</si>
  <si>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</si>
  <si>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</si>
  <si>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</si>
  <si>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</si>
  <si>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</si>
  <si>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</si>
  <si>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</si>
  <si>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</si>
  <si>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</si>
  <si>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</si>
  <si>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</si>
  <si>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</si>
  <si>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</si>
  <si>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</si>
  <si>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</si>
  <si>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</si>
  <si>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</si>
  <si>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</si>
  <si>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</si>
  <si>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</si>
  <si>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</si>
  <si>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</si>
  <si>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</si>
  <si>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</si>
  <si>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</si>
  <si>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</si>
  <si>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</si>
  <si>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</si>
  <si>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</si>
  <si>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</si>
  <si>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</si>
  <si>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</si>
  <si>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</si>
  <si>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</si>
  <si>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</si>
  <si>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</si>
  <si>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</si>
  <si>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</si>
  <si>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</si>
  <si>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</si>
  <si>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</si>
  <si>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</si>
  <si>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</si>
  <si>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</si>
  <si>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</si>
  <si>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</si>
  <si>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</si>
  <si>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</si>
  <si>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</si>
  <si>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</si>
  <si>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</si>
  <si>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</si>
  <si>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</si>
  <si>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</si>
  <si>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</si>
  <si>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</si>
  <si>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</si>
  <si>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</si>
  <si>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</si>
  <si>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</si>
  <si>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</si>
  <si>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</si>
  <si>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</si>
  <si>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</si>
  <si>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</si>
  <si>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</si>
  <si>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</si>
  <si>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</si>
  <si>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</si>
  <si>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</si>
  <si>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</si>
  <si>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</si>
  <si>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</si>
  <si>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</si>
  <si>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</si>
  <si>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</si>
  <si>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</si>
  <si>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</si>
  <si>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</si>
  <si>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</si>
  <si>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</si>
  <si>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</si>
  <si>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</si>
  <si>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</si>
  <si>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</si>
  <si>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</si>
  <si>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</si>
  <si>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</si>
  <si>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</si>
  <si>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</si>
  <si>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</si>
  <si>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</si>
  <si>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</si>
  <si>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</si>
  <si>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</si>
  <si>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</si>
  <si>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</si>
  <si>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</si>
  <si>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</si>
  <si>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</si>
  <si>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</si>
  <si>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</si>
  <si>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</si>
  <si>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</si>
  <si>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</si>
  <si>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</si>
  <si>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</si>
  <si>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</si>
  <si>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</si>
  <si>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</si>
  <si>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</si>
  <si>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</si>
  <si>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</si>
  <si>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</si>
  <si>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</si>
  <si>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</si>
  <si>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</si>
  <si>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</si>
  <si>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</si>
  <si>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</si>
  <si>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</si>
  <si>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</si>
  <si>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</si>
  <si>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</si>
  <si>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</si>
  <si>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</si>
  <si>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</si>
  <si>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</si>
  <si>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</si>
  <si>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</si>
  <si>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</si>
  <si>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</si>
  <si>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</si>
  <si>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</si>
  <si>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</si>
  <si>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</si>
  <si>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</si>
  <si>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</si>
  <si>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</si>
  <si>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</si>
  <si>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</si>
  <si>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</si>
  <si>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</si>
  <si>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</si>
  <si>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</si>
  <si>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</si>
  <si>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</si>
  <si>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</si>
  <si>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</si>
  <si>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</si>
  <si>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</si>
  <si>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</si>
  <si>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</si>
  <si>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</si>
  <si>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</si>
  <si>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</si>
  <si>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</si>
  <si>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</si>
  <si>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</si>
  <si>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</si>
  <si>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</si>
  <si>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</si>
  <si>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</si>
  <si>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</si>
  <si>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</si>
  <si>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</si>
  <si>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</si>
  <si>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</si>
  <si>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</si>
  <si>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</si>
  <si>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</si>
  <si>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</si>
  <si>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</si>
  <si>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</si>
  <si>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</si>
  <si>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</si>
  <si>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</si>
  <si>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</si>
  <si>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</si>
  <si>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</si>
  <si>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</si>
  <si>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</si>
  <si>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</si>
  <si>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</si>
  <si>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</si>
  <si>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</si>
  <si>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</si>
  <si>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</si>
  <si>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</si>
  <si>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</si>
  <si>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</si>
  <si>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</si>
  <si>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</si>
  <si>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</si>
  <si>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</si>
  <si>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</si>
  <si>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</si>
  <si>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</si>
  <si>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</si>
  <si>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</si>
  <si>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</si>
  <si>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</si>
  <si>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</si>
  <si>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</si>
  <si>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</si>
  <si>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</si>
  <si>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</si>
  <si>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</si>
  <si>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</si>
  <si>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</si>
  <si>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</si>
  <si>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</si>
  <si>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</si>
  <si>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</si>
  <si>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</si>
  <si>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</si>
  <si>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</si>
  <si>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</si>
  <si>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</si>
  <si>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</si>
  <si>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</si>
  <si>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</si>
  <si>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</si>
  <si>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</si>
  <si>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</si>
  <si>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</si>
  <si>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</si>
  <si>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</si>
  <si>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</si>
  <si>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</si>
  <si>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</si>
  <si>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</si>
  <si>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</si>
  <si>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</si>
  <si>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</si>
  <si>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</si>
  <si>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</si>
  <si>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</si>
  <si>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</si>
  <si>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</si>
  <si>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</si>
  <si>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</si>
  <si>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</si>
  <si>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</si>
  <si>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</si>
  <si>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</si>
  <si>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</si>
  <si>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</si>
  <si>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</si>
  <si>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</si>
  <si>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</si>
  <si>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</si>
  <si>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</si>
  <si>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</si>
  <si>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</si>
  <si>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</si>
  <si>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</si>
  <si>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</si>
  <si>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</si>
  <si>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</si>
  <si>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</si>
  <si>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</si>
  <si>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</si>
  <si>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</si>
  <si>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</si>
  <si>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</si>
  <si>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</si>
  <si>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</si>
  <si>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</si>
  <si>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</si>
  <si>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</si>
  <si>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</si>
  <si>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</si>
  <si>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</si>
  <si>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</si>
  <si>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</si>
  <si>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</si>
  <si>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</si>
  <si>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</si>
  <si>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</si>
  <si>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</si>
  <si>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</si>
  <si>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</si>
  <si>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</si>
  <si>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</si>
  <si>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</si>
  <si>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</si>
  <si>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</si>
  <si>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</si>
  <si>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</si>
  <si>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</si>
  <si>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</si>
  <si>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</si>
  <si>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</si>
  <si>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</si>
  <si>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</si>
  <si>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</si>
  <si>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</si>
  <si>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</si>
  <si>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</si>
  <si>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</si>
  <si>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</si>
  <si>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</si>
  <si>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</si>
  <si>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</si>
  <si>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</si>
  <si>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</si>
  <si>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</si>
  <si>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</si>
  <si>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</si>
  <si>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</si>
  <si>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</si>
  <si>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</si>
  <si>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</si>
  <si>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</si>
  <si>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</si>
  <si>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</si>
  <si>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</si>
  <si>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</si>
  <si>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</si>
  <si>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</si>
  <si>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</si>
  <si>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</si>
  <si>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</si>
  <si>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</si>
  <si>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</si>
  <si>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</si>
  <si>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</si>
  <si>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</si>
  <si>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</si>
  <si>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</si>
  <si>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</si>
  <si>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</si>
  <si>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</si>
  <si>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</si>
  <si>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</si>
  <si>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</si>
  <si>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</si>
  <si>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</si>
  <si>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</si>
  <si>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</si>
  <si>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</si>
  <si>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</si>
  <si>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</si>
  <si>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</si>
  <si>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</si>
  <si>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</si>
  <si>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</si>
  <si>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</si>
  <si>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</si>
  <si>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</si>
  <si>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</si>
  <si>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</si>
  <si>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</si>
  <si>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</si>
  <si>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</si>
  <si>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</si>
  <si>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</si>
  <si>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</si>
  <si>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</si>
  <si>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</si>
  <si>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</si>
  <si>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</si>
  <si>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</si>
  <si>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</si>
  <si>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</si>
  <si>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</si>
  <si>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</si>
  <si>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</si>
  <si>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</si>
  <si>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</si>
  <si>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</si>
  <si>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</si>
  <si>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</si>
  <si>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</si>
  <si>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</si>
  <si>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</si>
  <si>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</si>
  <si>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</si>
  <si>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</si>
  <si>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</si>
  <si>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</si>
  <si>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</si>
  <si>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</si>
  <si>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</si>
  <si>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</si>
  <si>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</si>
  <si>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</si>
  <si>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</si>
  <si>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</si>
  <si>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</si>
  <si>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</si>
  <si>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</si>
  <si>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</si>
  <si>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</si>
  <si>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</si>
  <si>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</si>
  <si>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</si>
  <si>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</si>
  <si>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</si>
  <si>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</si>
  <si>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</si>
  <si>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</si>
  <si>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</si>
  <si>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</si>
  <si>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</si>
  <si>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</si>
  <si>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</si>
  <si>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</si>
  <si>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</si>
  <si>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</si>
  <si>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</si>
  <si>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</si>
  <si>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</si>
  <si>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</si>
  <si>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</si>
  <si>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</si>
  <si>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</si>
  <si>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</si>
  <si>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</si>
  <si>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</si>
  <si>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</si>
  <si>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</si>
  <si>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</si>
  <si>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</si>
  <si>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</si>
  <si>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</si>
  <si>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</si>
  <si>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</si>
  <si>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</si>
  <si>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</si>
  <si>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</si>
  <si>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</si>
  <si>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</si>
  <si>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</si>
  <si>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</si>
  <si>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</si>
  <si>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</si>
  <si>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</si>
  <si>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</si>
  <si>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</si>
  <si>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</si>
  <si>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</si>
  <si>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</si>
  <si>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</si>
  <si>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</si>
  <si>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</si>
  <si>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</si>
  <si>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</si>
  <si>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</si>
  <si>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</si>
  <si>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</si>
  <si>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</si>
  <si>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</si>
  <si>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</si>
  <si>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</si>
  <si>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</si>
  <si>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</si>
  <si>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</si>
  <si>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</si>
  <si>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</si>
  <si>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</si>
  <si>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</si>
  <si>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</si>
  <si>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</si>
  <si>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</si>
  <si>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</si>
  <si>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</si>
  <si>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</si>
  <si>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</si>
  <si>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</si>
  <si>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</si>
  <si>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</si>
  <si>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</si>
  <si>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</si>
  <si>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</si>
  <si>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</si>
  <si>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</si>
  <si>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</si>
  <si>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</si>
  <si>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</si>
  <si>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</si>
  <si>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</si>
  <si>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</si>
  <si>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</si>
  <si>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</si>
  <si>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</si>
  <si>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</si>
  <si>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</si>
  <si>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</si>
  <si>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</si>
  <si>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</si>
  <si>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</si>
  <si>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</si>
  <si>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</si>
  <si>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</si>
  <si>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</si>
  <si>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</si>
  <si>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</si>
  <si>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</si>
  <si>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</si>
  <si>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</si>
  <si>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</si>
  <si>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</si>
  <si>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</si>
  <si>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</si>
  <si>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</si>
  <si>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</si>
  <si>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</si>
  <si>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</si>
  <si>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</si>
  <si>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</si>
  <si>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</si>
  <si>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</si>
  <si>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</si>
  <si>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</si>
  <si>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</si>
  <si>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</si>
  <si>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</si>
  <si>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</si>
  <si>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</si>
  <si>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</si>
  <si>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</si>
  <si>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</si>
  <si>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</si>
  <si>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</si>
  <si>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</si>
  <si>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</si>
  <si>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</si>
  <si>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</si>
  <si>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</si>
  <si>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</si>
  <si>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</si>
  <si>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</si>
  <si>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</si>
  <si>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</si>
  <si>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</si>
  <si>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</si>
  <si>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</si>
  <si>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</si>
  <si>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</si>
  <si>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</si>
  <si>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</si>
  <si>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</si>
  <si>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</si>
  <si>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</si>
  <si>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</si>
  <si>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</si>
  <si>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</si>
  <si>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</si>
  <si>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</si>
  <si>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</si>
  <si>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</si>
  <si>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</si>
  <si>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</si>
  <si>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</si>
  <si>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</si>
  <si>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</si>
  <si>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</si>
  <si>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</si>
  <si>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</si>
  <si>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</si>
  <si>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</si>
  <si>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</si>
  <si>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</si>
  <si>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</si>
  <si>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</si>
  <si>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</si>
  <si>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</si>
  <si>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</si>
  <si>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</si>
  <si>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</si>
  <si>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</si>
  <si>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</si>
  <si>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</si>
  <si>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</si>
  <si>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</si>
  <si>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</si>
  <si>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</si>
  <si>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</si>
  <si>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</si>
  <si>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</si>
  <si>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</si>
  <si>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</si>
  <si>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</si>
  <si>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</si>
  <si>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</si>
  <si>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</si>
  <si>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</si>
  <si>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</si>
  <si>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</si>
  <si>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</si>
  <si>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</si>
  <si>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</si>
  <si>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</si>
  <si>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</si>
  <si>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</si>
  <si>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</si>
  <si>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</si>
  <si>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</si>
  <si>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</si>
  <si>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</si>
  <si>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</si>
  <si>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</si>
  <si>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</si>
  <si>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</si>
  <si>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</si>
  <si>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</si>
  <si>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</si>
  <si>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</si>
  <si>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</si>
  <si>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</si>
  <si>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</si>
  <si>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</si>
  <si>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</si>
  <si>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</si>
  <si>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</si>
  <si>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</si>
  <si>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</si>
  <si>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</si>
  <si>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</si>
  <si>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</si>
  <si>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</si>
  <si>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</si>
  <si>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</si>
  <si>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</si>
  <si>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</si>
  <si>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</si>
  <si>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</si>
  <si>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</si>
  <si>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</si>
  <si>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</si>
  <si>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</si>
  <si>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</si>
  <si>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</si>
  <si>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</si>
  <si>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</si>
  <si>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</si>
  <si>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</si>
  <si>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</si>
  <si>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</si>
  <si>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</si>
  <si>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</si>
  <si>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</si>
  <si>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</si>
  <si>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</si>
  <si>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</si>
  <si>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</si>
  <si>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</si>
  <si>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</si>
  <si>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</si>
  <si>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</si>
  <si>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</si>
  <si>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</si>
  <si>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</si>
  <si>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</si>
  <si>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</si>
  <si>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</si>
  <si>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</si>
  <si>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</si>
  <si>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</si>
  <si>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</si>
  <si>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</si>
  <si>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</si>
  <si>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</si>
  <si>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</si>
  <si>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</si>
  <si>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</si>
  <si>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</si>
  <si>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</si>
  <si>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</si>
  <si>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</si>
  <si>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</si>
  <si>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</si>
  <si>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</si>
  <si>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</si>
  <si>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</si>
  <si>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</si>
  <si>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</si>
  <si>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</si>
  <si>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</si>
  <si>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</si>
  <si>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</si>
  <si>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</si>
  <si>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</si>
  <si>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</si>
  <si>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</si>
  <si>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</si>
  <si>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</si>
  <si>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</si>
  <si>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</si>
  <si>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</si>
  <si>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</si>
  <si>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</si>
  <si>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</si>
  <si>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</si>
  <si>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</si>
  <si>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</si>
  <si>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</si>
  <si>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</si>
  <si>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</si>
  <si>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</si>
  <si>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</si>
  <si>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</si>
  <si>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</si>
  <si>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</si>
  <si>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</si>
  <si>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</si>
  <si>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</si>
  <si>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</si>
  <si>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</si>
  <si>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</si>
  <si>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</si>
  <si>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</si>
  <si>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</si>
  <si>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</si>
  <si>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</si>
  <si>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</si>
  <si>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</si>
  <si>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</si>
  <si>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</si>
  <si>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</si>
  <si>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</si>
  <si>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</si>
  <si>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</si>
  <si>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</si>
  <si>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</si>
  <si>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</si>
  <si>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</si>
  <si>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</si>
  <si>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</si>
  <si>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</si>
  <si>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</si>
  <si>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</si>
  <si>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</si>
  <si>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</si>
  <si>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</si>
  <si>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</si>
  <si>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</si>
  <si>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</si>
  <si>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</si>
  <si>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</si>
  <si>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</si>
  <si>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</si>
  <si>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</si>
  <si>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</si>
  <si>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</si>
  <si>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</si>
  <si>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</si>
  <si>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</si>
  <si>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</si>
  <si>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</si>
  <si>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</si>
  <si>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</si>
  <si>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</si>
  <si>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</si>
  <si>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</si>
  <si>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</si>
  <si>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</si>
  <si>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</si>
  <si>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</si>
  <si>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</si>
  <si>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</si>
  <si>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</si>
  <si>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</si>
  <si>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</si>
  <si>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</si>
  <si>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</si>
  <si>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</si>
  <si>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</si>
  <si>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</si>
  <si>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</si>
  <si>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</si>
  <si>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</si>
  <si>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</si>
  <si>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</si>
  <si>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</si>
  <si>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</si>
  <si>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</si>
  <si>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</si>
  <si>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</si>
  <si>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</si>
  <si>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</si>
  <si>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</si>
  <si>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</si>
  <si>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</si>
  <si>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</si>
  <si>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</si>
  <si>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</si>
  <si>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</si>
  <si>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</si>
  <si>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</si>
  <si>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</si>
  <si>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</si>
  <si>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</si>
  <si>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</si>
  <si>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</si>
  <si>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</si>
  <si>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</si>
  <si>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</si>
  <si>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</si>
  <si>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</si>
  <si>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</si>
  <si>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</si>
  <si>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</si>
  <si>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</si>
  <si>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</si>
  <si>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</si>
  <si>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</si>
  <si>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</si>
  <si>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</si>
  <si>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</si>
  <si>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</si>
  <si>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</si>
  <si>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</si>
  <si>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</si>
  <si>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</si>
  <si>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</si>
  <si>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</si>
  <si>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</si>
  <si>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</si>
  <si>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</si>
  <si>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</si>
  <si>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</si>
  <si>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</si>
  <si>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</si>
  <si>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</si>
  <si>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</si>
  <si>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</si>
  <si>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</si>
  <si>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</si>
  <si>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</si>
  <si>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</si>
  <si>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</si>
  <si>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</si>
  <si>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</si>
  <si>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</si>
  <si>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</si>
  <si>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</si>
  <si>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</si>
  <si>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</si>
  <si>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</si>
  <si>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</si>
  <si>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</si>
  <si>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</si>
  <si>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</si>
  <si>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</si>
  <si>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</si>
  <si>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</si>
  <si>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</si>
  <si>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</si>
  <si>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</si>
  <si>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</si>
  <si>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</si>
  <si>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</si>
  <si>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</si>
  <si>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</si>
  <si>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</si>
  <si>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</si>
  <si>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</si>
  <si>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</si>
  <si>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</si>
  <si>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</si>
  <si>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</si>
  <si>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</si>
  <si>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</si>
  <si>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</si>
  <si>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</si>
  <si>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</si>
  <si>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</si>
  <si>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</si>
  <si>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</si>
  <si>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</si>
  <si>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</si>
  <si>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</si>
  <si>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</si>
  <si>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</si>
  <si>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</si>
  <si>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</si>
  <si>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</si>
  <si>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</si>
  <si>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</si>
  <si>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</si>
  <si>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</si>
  <si>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</si>
  <si>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</si>
  <si>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</si>
  <si>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</si>
  <si>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</si>
  <si>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</si>
  <si>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</si>
  <si>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</si>
  <si>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</si>
  <si>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</si>
  <si>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</si>
  <si>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</si>
  <si>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</si>
  <si>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</si>
  <si>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</si>
  <si>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</si>
  <si>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</si>
  <si>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</si>
  <si>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</si>
  <si>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</si>
  <si>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</si>
  <si>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</si>
  <si>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</si>
  <si>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</si>
  <si>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</si>
  <si>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</si>
  <si>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</si>
  <si>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</si>
  <si>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</si>
  <si>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</si>
  <si>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</si>
  <si>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</si>
  <si>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</si>
  <si>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</si>
  <si>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</si>
  <si>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</si>
  <si>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</si>
  <si>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</si>
  <si>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</si>
  <si>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</si>
  <si>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</si>
  <si>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</si>
  <si>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</si>
  <si>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</si>
  <si>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</si>
  <si>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</si>
  <si>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</si>
  <si>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</si>
  <si>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</si>
  <si>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</si>
  <si>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</si>
  <si>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</si>
  <si>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</si>
  <si>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</si>
  <si>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</si>
  <si>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</si>
  <si>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</si>
  <si>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</si>
  <si>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</si>
  <si>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</si>
  <si>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</si>
  <si>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</si>
  <si>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</si>
  <si>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</si>
  <si>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</si>
  <si>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</si>
  <si>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</si>
  <si>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</si>
  <si>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</si>
  <si>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</si>
  <si>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</si>
  <si>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</si>
  <si>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</si>
  <si>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</si>
  <si>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</si>
  <si>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</si>
  <si>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</si>
  <si>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</si>
  <si>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</si>
  <si>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</si>
  <si>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</si>
  <si>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</si>
  <si>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</si>
  <si>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</si>
  <si>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</si>
  <si>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</si>
  <si>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</si>
  <si>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</si>
  <si>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</si>
  <si>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</si>
  <si>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</si>
  <si>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</si>
  <si>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</si>
  <si>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</si>
  <si>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</si>
  <si>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</si>
  <si>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</si>
  <si>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</si>
  <si>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</si>
  <si>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</si>
  <si>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</si>
  <si>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</si>
  <si>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</si>
  <si>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</si>
  <si>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</si>
  <si>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</si>
  <si>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</si>
  <si>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</si>
  <si>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</si>
  <si>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</si>
  <si>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</si>
  <si>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</si>
  <si>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</si>
  <si>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</si>
  <si>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</si>
  <si>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</si>
  <si>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</si>
  <si>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</si>
  <si>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</si>
  <si>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</si>
  <si>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</si>
  <si>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</si>
  <si>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</si>
  <si>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</si>
  <si>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</si>
  <si>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</si>
  <si>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</si>
  <si>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</si>
  <si>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</si>
  <si>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</si>
  <si>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</si>
  <si>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</si>
  <si>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</si>
  <si>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</si>
  <si>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</si>
  <si>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</si>
  <si>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</si>
  <si>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</si>
  <si>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</si>
  <si>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</si>
  <si>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</si>
  <si>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</si>
  <si>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</si>
  <si>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</si>
  <si>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</si>
  <si>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</si>
  <si>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</si>
  <si>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</si>
  <si>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</si>
  <si>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</si>
  <si>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</si>
  <si>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</si>
  <si>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</si>
  <si>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</si>
  <si>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</si>
  <si>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</si>
  <si>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</si>
  <si>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</si>
  <si>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</si>
  <si>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</si>
  <si>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</si>
  <si>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</si>
  <si>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</si>
  <si>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</si>
  <si>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</si>
  <si>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</si>
  <si>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</si>
  <si>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</si>
  <si>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</si>
  <si>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</si>
  <si>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</si>
  <si>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</si>
  <si>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</si>
  <si>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</si>
  <si>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</si>
  <si>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</si>
  <si>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</si>
  <si>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</si>
  <si>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</si>
  <si>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</si>
  <si>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</si>
  <si>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</si>
  <si>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</si>
  <si>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</si>
  <si>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</si>
  <si>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</si>
  <si>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</si>
  <si>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</si>
  <si>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</si>
  <si>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</si>
  <si>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</si>
  <si>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</si>
  <si>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</si>
  <si>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</si>
  <si>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</si>
  <si>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</si>
  <si>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</si>
  <si>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</si>
  <si>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</si>
  <si>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</si>
  <si>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</si>
  <si>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</si>
  <si>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</si>
  <si>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</si>
  <si>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</si>
  <si>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</si>
  <si>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</si>
  <si>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</si>
  <si>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</si>
  <si>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</si>
  <si>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</si>
  <si>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</si>
  <si>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</si>
  <si>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</si>
  <si>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</si>
  <si>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</si>
  <si>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</si>
  <si>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</si>
  <si>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</si>
  <si>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</si>
  <si>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</si>
  <si>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</si>
  <si>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</si>
  <si>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</si>
  <si>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</si>
  <si>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</si>
  <si>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</si>
  <si>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</si>
  <si>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</si>
  <si>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</si>
  <si>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</si>
  <si>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</si>
  <si>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</si>
  <si>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</si>
  <si>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</si>
  <si>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</si>
  <si>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</si>
  <si>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</si>
  <si>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</si>
  <si>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</si>
  <si>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</si>
  <si>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</si>
  <si>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</si>
  <si>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</si>
  <si>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</si>
  <si>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</si>
  <si>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</si>
  <si>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</si>
  <si>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</si>
  <si>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</si>
  <si>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</si>
  <si>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</si>
  <si>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</si>
  <si>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</si>
  <si>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</si>
  <si>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</si>
  <si>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</si>
  <si>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</si>
  <si>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</si>
  <si>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</si>
  <si>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</si>
  <si>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</si>
  <si>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</si>
  <si>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</si>
  <si>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</si>
  <si>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</si>
  <si>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</si>
  <si>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</si>
  <si>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</si>
  <si>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</si>
  <si>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</si>
  <si>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</si>
  <si>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</si>
  <si>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</si>
  <si>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</si>
  <si>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</si>
  <si>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</si>
  <si>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</si>
  <si>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</si>
  <si>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</si>
  <si>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</si>
  <si>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</si>
  <si>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</si>
  <si>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</si>
  <si>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</si>
  <si>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</si>
  <si>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</si>
  <si>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</si>
  <si>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</si>
  <si>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</si>
  <si>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</si>
  <si>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</si>
  <si>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</si>
  <si>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</si>
  <si>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</si>
  <si>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</si>
  <si>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</si>
  <si>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</si>
  <si>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</si>
  <si>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</si>
  <si>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</si>
  <si>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</si>
  <si>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</si>
  <si>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</si>
  <si>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</si>
  <si>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</si>
  <si>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</si>
  <si>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</si>
  <si>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</si>
  <si>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</si>
  <si>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</si>
  <si>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</si>
  <si>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</si>
  <si>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</si>
  <si>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</si>
  <si>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</si>
  <si>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</si>
  <si>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</si>
  <si>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</si>
  <si>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</si>
  <si>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</si>
  <si>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</si>
  <si>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</si>
  <si>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</si>
  <si>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</si>
  <si>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</si>
  <si>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</si>
  <si>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</si>
  <si>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</si>
  <si>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</si>
  <si>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</si>
  <si>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</si>
  <si>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</si>
  <si>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</si>
  <si>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</si>
  <si>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</si>
  <si>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</si>
  <si>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</si>
  <si>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</si>
  <si>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</si>
  <si>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</si>
  <si>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</si>
  <si>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</si>
  <si>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</si>
  <si>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</si>
  <si>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</si>
  <si>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</si>
  <si>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</si>
  <si>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</si>
  <si>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</si>
  <si>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</si>
  <si>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</si>
  <si>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</si>
  <si>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</si>
  <si>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</si>
  <si>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</si>
  <si>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</si>
  <si>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</si>
  <si>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</si>
  <si>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</si>
  <si>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</si>
  <si>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</si>
  <si>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</si>
  <si>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</si>
  <si>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</si>
  <si>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</si>
  <si>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</si>
  <si>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</si>
  <si>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</si>
  <si>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</si>
  <si>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</si>
  <si>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</si>
  <si>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</si>
  <si>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</si>
  <si>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</si>
  <si>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</si>
  <si>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</si>
  <si>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</si>
  <si>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</si>
  <si>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</si>
  <si>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</si>
  <si>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</si>
  <si>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</si>
  <si>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</si>
  <si>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</si>
  <si>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</si>
  <si>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</si>
  <si>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</si>
  <si>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</si>
  <si>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</si>
  <si>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</si>
  <si>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</si>
  <si>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</si>
  <si>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</si>
  <si>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</si>
  <si>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</si>
  <si>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</si>
  <si>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</si>
  <si>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</si>
  <si>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</si>
  <si>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</si>
  <si>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</si>
  <si>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</si>
  <si>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</si>
  <si>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</si>
  <si>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</si>
  <si>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</si>
  <si>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</si>
  <si>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</si>
  <si>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</si>
  <si>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</si>
  <si>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</si>
  <si>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</si>
  <si>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</si>
  <si>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</si>
  <si>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</si>
  <si>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</si>
  <si>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</si>
  <si>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</si>
  <si>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</si>
  <si>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</si>
  <si>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</si>
  <si>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</si>
  <si>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</si>
  <si>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</si>
  <si>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</si>
  <si>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</si>
  <si>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</si>
  <si>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</si>
  <si>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</si>
  <si>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</si>
  <si>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</si>
  <si>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</si>
  <si>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</si>
  <si>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</si>
  <si>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</si>
  <si>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</si>
  <si>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</si>
  <si>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</si>
  <si>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</si>
  <si>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</si>
  <si>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</si>
  <si>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</si>
  <si>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</si>
  <si>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</si>
  <si>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</si>
  <si>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</si>
  <si>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</si>
  <si>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</si>
  <si>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</si>
  <si>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</si>
  <si>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</si>
  <si>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</si>
  <si>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</si>
  <si>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</si>
  <si>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</si>
  <si>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</si>
  <si>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</si>
  <si>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</si>
  <si>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</si>
  <si>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</si>
  <si>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</si>
  <si>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</si>
  <si>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</si>
  <si>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</si>
  <si>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</si>
  <si>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</si>
  <si>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</si>
  <si>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</si>
  <si>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</si>
  <si>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</si>
  <si>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</si>
  <si>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</si>
  <si>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</si>
  <si>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</si>
  <si>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</si>
  <si>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</si>
  <si>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</si>
  <si>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</si>
  <si>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</si>
  <si>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</si>
  <si>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</si>
  <si>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</si>
  <si>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</si>
  <si>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</si>
  <si>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</si>
  <si>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</si>
  <si>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</si>
  <si>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</si>
  <si>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</si>
  <si>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</si>
  <si>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</si>
  <si>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</si>
  <si>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</si>
  <si>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</si>
  <si>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</si>
  <si>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</si>
  <si>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</si>
  <si>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</si>
  <si>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</si>
  <si>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</si>
  <si>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</si>
  <si>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</si>
  <si>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</si>
  <si>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</si>
  <si>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</si>
  <si>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</si>
  <si>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</si>
  <si>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</si>
  <si>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</si>
  <si>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</si>
  <si>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</si>
  <si>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</si>
  <si>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</si>
  <si>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</si>
  <si>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</si>
  <si>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</si>
  <si>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</si>
  <si>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</si>
  <si>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</si>
  <si>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</si>
  <si>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</si>
  <si>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</si>
  <si>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</si>
  <si>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</si>
  <si>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</si>
  <si>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</si>
  <si>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</si>
  <si>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</si>
  <si>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</si>
  <si>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</si>
  <si>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</si>
  <si>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</si>
  <si>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</si>
  <si>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</si>
  <si>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</si>
  <si>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</si>
  <si>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</si>
  <si>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</si>
  <si>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</si>
  <si>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</si>
  <si>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</si>
  <si>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</si>
  <si>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</si>
  <si>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</si>
  <si>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</si>
  <si>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</si>
  <si>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</si>
  <si>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</si>
  <si>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</si>
  <si>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</si>
  <si>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</si>
  <si>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</si>
  <si>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</si>
  <si>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</si>
  <si>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</si>
  <si>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</si>
  <si>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</si>
  <si>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</si>
  <si>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</si>
  <si>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</si>
  <si>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</si>
  <si>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</si>
  <si>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</si>
  <si>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</si>
  <si>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</si>
  <si>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</si>
  <si>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</si>
  <si>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</si>
  <si>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</si>
  <si>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</si>
  <si>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</si>
  <si>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</si>
  <si>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</si>
  <si>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</si>
  <si>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</si>
  <si>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</si>
  <si>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</si>
  <si>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</si>
  <si>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</si>
  <si>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</si>
  <si>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</si>
  <si>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</si>
  <si>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</si>
  <si>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</si>
  <si>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</si>
  <si>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</si>
  <si>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</si>
  <si>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</si>
  <si>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</si>
  <si>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</si>
  <si>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</si>
  <si>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</si>
  <si>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</si>
  <si>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</si>
  <si>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</si>
  <si>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</si>
  <si>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</si>
  <si>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</si>
  <si>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</si>
  <si>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</si>
  <si>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</si>
  <si>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</si>
  <si>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</si>
  <si>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</si>
  <si>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</si>
  <si>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</si>
  <si>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</si>
  <si>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</si>
  <si>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</si>
  <si>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</si>
  <si>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</si>
  <si>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</si>
  <si>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</si>
  <si>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</si>
  <si>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</si>
  <si>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</si>
  <si>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</si>
  <si>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</si>
  <si>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</si>
  <si>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</si>
  <si>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</si>
  <si>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</si>
  <si>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</si>
  <si>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</si>
  <si>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</si>
  <si>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</si>
  <si>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</si>
  <si>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</si>
  <si>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</si>
  <si>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</si>
  <si>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</si>
  <si>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</si>
  <si>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</si>
  <si>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</si>
  <si>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</si>
  <si>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</si>
  <si>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</si>
  <si>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</si>
  <si>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</si>
  <si>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</si>
  <si>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</si>
  <si>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</si>
  <si>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</si>
  <si>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</si>
  <si>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</si>
  <si>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</si>
  <si>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</si>
  <si>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</si>
  <si>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</si>
  <si>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</si>
  <si>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</si>
  <si>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</si>
  <si>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</si>
  <si>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</si>
  <si>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</si>
  <si>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</si>
  <si>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</si>
  <si>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</si>
  <si>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</si>
  <si>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</si>
  <si>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</si>
  <si>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</si>
  <si>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</si>
  <si>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</si>
  <si>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</si>
  <si>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</si>
  <si>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</si>
  <si>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</si>
  <si>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</si>
  <si>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</si>
  <si>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</si>
  <si>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</si>
  <si>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</si>
  <si>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</si>
  <si>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</si>
  <si>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</si>
  <si>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</si>
  <si>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</si>
  <si>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</si>
  <si>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</si>
  <si>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</si>
  <si>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</si>
  <si>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</si>
  <si>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</si>
  <si>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</si>
  <si>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</si>
  <si>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</si>
  <si>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</si>
  <si>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</si>
  <si>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</si>
  <si>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</si>
  <si>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</si>
  <si>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</si>
  <si>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</si>
  <si>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</si>
  <si>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</si>
  <si>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</si>
  <si>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</si>
  <si>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</si>
  <si>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</si>
  <si>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</si>
  <si>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</si>
  <si>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</si>
  <si>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</si>
  <si>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</si>
  <si>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</si>
  <si>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</si>
  <si>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</si>
  <si>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</si>
  <si>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</si>
  <si>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</si>
  <si>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</si>
  <si>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</si>
  <si>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</si>
  <si>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</si>
  <si>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</si>
  <si>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</si>
  <si>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</si>
  <si>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</si>
  <si>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</si>
  <si>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</si>
  <si>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</si>
  <si>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</si>
  <si>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</si>
  <si>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</si>
  <si>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</si>
  <si>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</si>
  <si>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</si>
  <si>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</si>
  <si>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</si>
  <si>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</si>
  <si>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</si>
  <si>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</si>
  <si>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</si>
  <si>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</si>
  <si>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</si>
  <si>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</si>
  <si>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</si>
  <si>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</si>
  <si>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</si>
  <si>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</si>
  <si>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</si>
  <si>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</si>
  <si>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</si>
  <si>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</si>
  <si>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</si>
  <si>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</si>
  <si>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</si>
  <si>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</si>
  <si>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</si>
  <si>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</si>
  <si>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</si>
  <si>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</si>
  <si>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</si>
  <si>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</si>
  <si>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</si>
  <si>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</si>
  <si>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</si>
  <si>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</si>
  <si>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</si>
  <si>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</si>
  <si>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</si>
  <si>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</si>
  <si>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</si>
  <si>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</si>
  <si>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</si>
  <si>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</si>
  <si>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</si>
  <si>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</si>
  <si>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</si>
  <si>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</si>
  <si>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</si>
  <si>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</si>
  <si>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</si>
  <si>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</si>
  <si>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</si>
  <si>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</si>
  <si>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</si>
  <si>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</si>
  <si>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</si>
  <si>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</si>
  <si>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</si>
  <si>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</si>
  <si>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</si>
  <si>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</si>
  <si>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</si>
  <si>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</si>
  <si>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</si>
  <si>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</si>
  <si>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</si>
  <si>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</si>
  <si>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</si>
  <si>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</si>
  <si>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</si>
  <si>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</si>
  <si>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</si>
  <si>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</si>
  <si>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</si>
  <si>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</si>
  <si>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</si>
  <si>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</si>
  <si>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</si>
  <si>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</si>
  <si>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</si>
  <si>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</si>
  <si>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</si>
  <si>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</si>
  <si>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</si>
  <si>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</si>
  <si>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</si>
  <si>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</si>
  <si>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</si>
  <si>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</si>
  <si>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</si>
  <si>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</si>
  <si>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</si>
  <si>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</si>
  <si>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</si>
  <si>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</si>
  <si>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</si>
  <si>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</si>
  <si>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</si>
  <si>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</si>
  <si>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</si>
  <si>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</si>
  <si>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</si>
  <si>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</si>
  <si>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</si>
  <si>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</si>
  <si>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</si>
  <si>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</si>
  <si>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</si>
  <si>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</si>
  <si>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</si>
  <si>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</si>
  <si>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</si>
  <si>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</si>
  <si>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</si>
  <si>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</si>
  <si>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</si>
  <si>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</si>
  <si>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</si>
  <si>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</si>
  <si>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</si>
  <si>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</si>
  <si>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</si>
  <si>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</si>
  <si>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</si>
  <si>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</si>
  <si>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</si>
  <si>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</si>
  <si>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</si>
  <si>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</si>
  <si>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</si>
  <si>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</si>
  <si>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</si>
  <si>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</si>
  <si>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</si>
  <si>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</si>
  <si>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</si>
  <si>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</si>
  <si>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</si>
  <si>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</si>
  <si>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</si>
  <si>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</si>
  <si>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</si>
  <si>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</si>
  <si>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</si>
  <si>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</si>
  <si>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</si>
  <si>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</si>
  <si>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</si>
  <si>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</si>
  <si>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</si>
  <si>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</si>
  <si>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</si>
  <si>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</si>
  <si>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</si>
  <si>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</si>
  <si>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</si>
  <si>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</si>
  <si>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</si>
  <si>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</si>
  <si>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</si>
  <si>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</si>
  <si>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</si>
  <si>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</si>
  <si>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</si>
  <si>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</si>
  <si>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</si>
  <si>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</si>
  <si>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</si>
  <si>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</si>
  <si>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</si>
  <si>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</si>
  <si>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</si>
  <si>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</si>
  <si>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</si>
  <si>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</si>
  <si>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</si>
  <si>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</si>
  <si>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</si>
  <si>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</si>
  <si>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</si>
  <si>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</si>
  <si>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</si>
  <si>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</si>
  <si>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</si>
  <si>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</si>
  <si>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</si>
  <si>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</si>
  <si>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</si>
  <si>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</si>
  <si>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</si>
  <si>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</si>
  <si>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</si>
  <si>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</si>
  <si>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</si>
  <si>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</si>
  <si>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</si>
  <si>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</si>
  <si>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</si>
  <si>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</si>
  <si>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</si>
  <si>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</si>
  <si>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</si>
  <si>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</si>
  <si>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</si>
  <si>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</si>
  <si>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</si>
  <si>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</si>
  <si>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</si>
  <si>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</si>
  <si>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</si>
  <si>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</si>
  <si>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</si>
  <si>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</si>
  <si>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</si>
  <si>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</si>
  <si>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</si>
  <si>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</si>
  <si>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</si>
  <si>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</si>
  <si>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</si>
  <si>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</si>
  <si>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</si>
  <si>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</si>
  <si>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</si>
  <si>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</si>
  <si>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</si>
  <si>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</si>
  <si>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</si>
  <si>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</si>
  <si>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</si>
  <si>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</si>
  <si>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</si>
  <si>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</si>
  <si>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</si>
  <si>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</si>
  <si>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</si>
  <si>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</si>
  <si>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</si>
  <si>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</si>
  <si>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</si>
  <si>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</si>
  <si>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</si>
  <si>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</si>
  <si>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</si>
  <si>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</si>
  <si>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</si>
  <si>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</si>
  <si>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</si>
  <si>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</si>
  <si>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</si>
  <si>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</si>
  <si>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</si>
  <si>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</si>
  <si>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</si>
  <si>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</si>
  <si>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</si>
  <si>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</si>
  <si>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</si>
  <si>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</si>
  <si>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</si>
  <si>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</si>
  <si>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</si>
  <si>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</si>
  <si>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</si>
  <si>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</si>
  <si>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</si>
  <si>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</si>
  <si>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</si>
  <si>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</si>
  <si>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</si>
  <si>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</si>
  <si>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</si>
  <si>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</si>
  <si>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</si>
  <si>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</si>
  <si>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</si>
  <si>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</si>
  <si>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</si>
  <si>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</si>
  <si>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</si>
  <si>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</si>
  <si>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</si>
  <si>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</si>
  <si>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</si>
  <si>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</si>
  <si>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</si>
  <si>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</si>
  <si>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</si>
  <si>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</si>
  <si>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</si>
  <si>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</si>
  <si>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</si>
  <si>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</si>
  <si>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</si>
  <si>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</si>
  <si>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</si>
  <si>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</si>
  <si>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</si>
  <si>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</si>
  <si>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</si>
  <si>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</si>
  <si>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</si>
  <si>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</si>
  <si>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</si>
  <si>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</si>
  <si>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</si>
  <si>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</si>
  <si>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</si>
  <si>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</si>
  <si>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</si>
  <si>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</si>
  <si>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</si>
  <si>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</si>
  <si>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</si>
  <si>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</si>
  <si>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</si>
  <si>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</si>
  <si>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</si>
  <si>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</si>
  <si>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</si>
  <si>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</si>
  <si>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</si>
  <si>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</si>
  <si>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</si>
  <si>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</si>
  <si>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</si>
  <si>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</si>
  <si>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</si>
  <si>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</si>
  <si>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</si>
  <si>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</si>
  <si>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</si>
  <si>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</si>
  <si>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</si>
  <si>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</si>
  <si>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</si>
  <si>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</si>
  <si>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</si>
  <si>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</si>
  <si>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</si>
  <si>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</si>
  <si>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</si>
  <si>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</si>
  <si>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</si>
  <si>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</si>
  <si>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</si>
  <si>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</si>
  <si>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</si>
  <si>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</si>
  <si>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</si>
  <si>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</si>
  <si>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</si>
  <si>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</si>
  <si>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</si>
  <si>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</si>
  <si>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</si>
  <si>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</si>
  <si>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</si>
  <si>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</si>
  <si>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</si>
  <si>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</si>
  <si>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</si>
  <si>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</si>
  <si>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</si>
  <si>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</si>
  <si>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</si>
  <si>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</si>
  <si>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</si>
  <si>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</si>
  <si>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</si>
  <si>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</si>
  <si>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</si>
  <si>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</si>
  <si>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</si>
  <si>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</si>
  <si>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</si>
  <si>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</si>
  <si>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</si>
  <si>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</si>
  <si>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</si>
  <si>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</si>
  <si>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</si>
  <si>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</si>
  <si>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</si>
  <si>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</si>
  <si>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</si>
  <si>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</si>
  <si>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</si>
  <si>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</si>
  <si>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</si>
  <si>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</si>
  <si>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</si>
  <si>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</si>
  <si>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</si>
  <si>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</si>
  <si>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</si>
  <si>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</si>
  <si>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</si>
  <si>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</si>
  <si>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</si>
  <si>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</si>
  <si>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</si>
  <si>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</si>
  <si>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</si>
  <si>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</si>
  <si>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</si>
  <si>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</si>
  <si>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</si>
  <si>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</si>
  <si>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</si>
  <si>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</si>
  <si>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</si>
  <si>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</si>
  <si>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</si>
  <si>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</si>
  <si>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</si>
  <si>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</si>
  <si>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</si>
  <si>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</si>
  <si>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</si>
  <si>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</si>
  <si>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</si>
  <si>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</si>
  <si>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</si>
  <si>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</si>
  <si>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</si>
  <si>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</si>
  <si>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</si>
  <si>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</si>
  <si>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</si>
  <si>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</si>
  <si>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</si>
  <si>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</si>
  <si>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</si>
  <si>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</si>
  <si>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</si>
  <si>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</si>
  <si>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</si>
  <si>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</si>
  <si>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</si>
  <si>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</si>
  <si>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</si>
  <si>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</si>
  <si>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</si>
  <si>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</si>
  <si>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</si>
  <si>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</si>
  <si>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</si>
  <si>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</si>
  <si>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</si>
  <si>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</si>
  <si>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</si>
  <si>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</si>
  <si>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</si>
  <si>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</si>
  <si>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</si>
  <si>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</si>
  <si>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</si>
  <si>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</si>
  <si>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</si>
  <si>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</si>
  <si>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</si>
  <si>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</si>
  <si>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</si>
  <si>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</si>
  <si>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</si>
  <si>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</si>
  <si>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</si>
  <si>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</si>
  <si>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</si>
  <si>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</si>
  <si>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</si>
  <si>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</si>
  <si>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</si>
  <si>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</si>
  <si>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</si>
  <si>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</si>
  <si>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</si>
  <si>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</si>
  <si>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</si>
  <si>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</si>
  <si>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</si>
  <si>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</si>
  <si>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</si>
  <si>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</si>
  <si>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</si>
  <si>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</si>
  <si>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</si>
  <si>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</si>
  <si>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</si>
  <si>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</si>
  <si>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</si>
  <si>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</si>
  <si>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</si>
  <si>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</si>
  <si>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</si>
  <si>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</si>
  <si>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</si>
  <si>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</si>
  <si>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</si>
  <si>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</si>
  <si>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</si>
  <si>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</si>
  <si>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</si>
  <si>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</si>
  <si>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</si>
  <si>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</si>
  <si>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</si>
  <si>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</si>
  <si>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</si>
  <si>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</si>
  <si>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</si>
  <si>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</si>
  <si>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</si>
  <si>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</si>
  <si>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</si>
  <si>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</si>
  <si>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</si>
  <si>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</si>
  <si>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</si>
  <si>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</si>
  <si>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</si>
  <si>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</si>
  <si>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</si>
  <si>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</si>
  <si>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</si>
  <si>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</si>
  <si>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</si>
  <si>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</si>
  <si>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</si>
  <si>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</si>
  <si>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</si>
  <si>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</si>
  <si>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</si>
  <si>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</si>
  <si>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</si>
  <si>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</si>
  <si>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</si>
  <si>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</si>
  <si>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</si>
  <si>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</si>
  <si>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</si>
  <si>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</si>
  <si>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</si>
  <si>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</si>
  <si>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</si>
  <si>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</si>
  <si>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</si>
  <si>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</si>
  <si>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</si>
  <si>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</si>
  <si>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</si>
  <si>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</si>
  <si>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</si>
  <si>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</si>
  <si>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</si>
  <si>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</si>
  <si>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</si>
  <si>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</si>
  <si>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</si>
  <si>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</si>
  <si>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</si>
  <si>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</si>
  <si>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</si>
  <si>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</si>
  <si>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</si>
  <si>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</si>
  <si>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</si>
  <si>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</si>
  <si>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</si>
  <si>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</si>
  <si>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</si>
  <si>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</si>
  <si>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</si>
  <si>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</si>
  <si>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</si>
  <si>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</si>
  <si>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</si>
  <si>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</si>
  <si>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</si>
  <si>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</si>
  <si>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</si>
  <si>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</si>
  <si>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</si>
  <si>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</si>
  <si>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</si>
  <si>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</si>
  <si>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</si>
  <si>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</si>
  <si>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</si>
  <si>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</si>
  <si>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</si>
  <si>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</si>
  <si>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</si>
  <si>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</si>
  <si>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</si>
  <si>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</si>
  <si>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</si>
  <si>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</si>
  <si>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</si>
  <si>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</si>
  <si>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</si>
  <si>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</si>
  <si>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</si>
  <si>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</si>
  <si>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</si>
  <si>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</si>
  <si>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</si>
  <si>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</si>
  <si>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</si>
  <si>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</si>
  <si>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</si>
  <si>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</si>
  <si>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</si>
  <si>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</si>
  <si>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</si>
  <si>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</si>
  <si>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</si>
  <si>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</si>
  <si>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</si>
  <si>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</si>
  <si>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</si>
  <si>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</si>
  <si>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</si>
  <si>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</si>
  <si>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</si>
  <si>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</si>
  <si>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</si>
  <si>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</si>
  <si>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</si>
  <si>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</si>
  <si>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</si>
  <si>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</si>
  <si>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</si>
  <si>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</si>
  <si>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</si>
  <si>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</si>
  <si>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</si>
  <si>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</si>
  <si>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</si>
  <si>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</si>
  <si>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</si>
  <si>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</si>
  <si>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</si>
  <si>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</si>
  <si>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</si>
  <si>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</si>
  <si>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</si>
  <si>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</si>
  <si>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</si>
  <si>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</si>
  <si>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</si>
  <si>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</si>
  <si>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</si>
  <si>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</si>
  <si>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</si>
  <si>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</si>
  <si>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</si>
  <si>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</si>
  <si>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</si>
  <si>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</si>
  <si>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</si>
  <si>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</si>
  <si>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</si>
  <si>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</si>
  <si>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</si>
  <si>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</si>
  <si>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</si>
  <si>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</si>
  <si>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</si>
  <si>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</si>
  <si>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</si>
  <si>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</si>
  <si>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</si>
  <si>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</si>
  <si>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</si>
  <si>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</si>
  <si>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</si>
  <si>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</si>
  <si>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</si>
  <si>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</si>
  <si>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</si>
  <si>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</si>
  <si>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</si>
  <si>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</si>
  <si>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</si>
  <si>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</si>
  <si>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</si>
  <si>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</si>
  <si>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</si>
  <si>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</si>
  <si>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</si>
  <si>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</si>
  <si>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</si>
  <si>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</si>
  <si>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</si>
  <si>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</si>
  <si>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</si>
  <si>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</si>
  <si>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</si>
  <si>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</si>
  <si>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</si>
  <si>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</si>
  <si>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</si>
  <si>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</si>
  <si>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</si>
  <si>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</si>
  <si>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</si>
  <si>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</si>
  <si>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</si>
  <si>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</si>
  <si>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</si>
  <si>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</si>
  <si>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</si>
  <si>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</si>
  <si>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</si>
  <si>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</si>
  <si>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</si>
  <si>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</si>
  <si>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</si>
  <si>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</si>
  <si>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</si>
  <si>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</si>
  <si>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</si>
  <si>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</si>
  <si>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</si>
  <si>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</si>
  <si>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</si>
  <si>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</si>
  <si>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</si>
  <si>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</si>
  <si>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</si>
  <si>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</si>
  <si>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</si>
  <si>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</si>
  <si>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</si>
  <si>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</si>
  <si>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</si>
  <si>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</si>
  <si>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</si>
  <si>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</si>
  <si>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</si>
  <si>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</si>
  <si>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</si>
  <si>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</si>
  <si>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</si>
  <si>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</si>
  <si>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</si>
  <si>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</si>
  <si>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</si>
  <si>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</si>
  <si>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</si>
  <si>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</si>
  <si>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</si>
  <si>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</si>
  <si>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</si>
  <si>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</si>
  <si>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</si>
  <si>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</si>
  <si>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</si>
  <si>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</si>
  <si>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</si>
  <si>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</si>
  <si>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</si>
  <si>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</si>
  <si>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</si>
  <si>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</si>
  <si>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</si>
  <si>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</si>
  <si>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</si>
  <si>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</si>
  <si>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</si>
  <si>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</si>
  <si>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</si>
  <si>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</si>
  <si>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</si>
  <si>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</si>
  <si>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</si>
  <si>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</si>
  <si>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</si>
  <si>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</si>
  <si>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</si>
  <si>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</si>
  <si>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</si>
  <si>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</si>
  <si>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</si>
  <si>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</si>
  <si>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</si>
  <si>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</si>
  <si>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</si>
  <si>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</si>
  <si>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</si>
  <si>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</si>
  <si>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</si>
  <si>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</si>
  <si>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</si>
  <si>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</si>
  <si>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</si>
  <si>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</si>
  <si>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</si>
  <si>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</si>
  <si>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</si>
  <si>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</si>
  <si>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</si>
  <si>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</si>
  <si>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</si>
  <si>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</si>
  <si>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</si>
  <si>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</si>
  <si>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</si>
  <si>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</si>
  <si>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</si>
  <si>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</si>
  <si>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</si>
  <si>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</si>
  <si>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</si>
  <si>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</si>
  <si>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</si>
  <si>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</si>
  <si>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</si>
  <si>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</si>
  <si>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</si>
  <si>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</si>
  <si>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</si>
  <si>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</si>
  <si>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</si>
  <si>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</si>
  <si>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</si>
  <si>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</si>
  <si>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</si>
  <si>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</si>
  <si>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</si>
  <si>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</si>
  <si>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</si>
  <si>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</si>
  <si>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</si>
  <si>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</si>
  <si>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</si>
  <si>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</si>
  <si>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</si>
  <si>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</si>
  <si>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</si>
  <si>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</si>
  <si>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</si>
  <si>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</si>
  <si>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</si>
  <si>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</si>
  <si>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</si>
  <si>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</si>
  <si>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</si>
  <si>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</si>
  <si>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</si>
  <si>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</si>
  <si>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</si>
  <si>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</si>
  <si>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</si>
  <si>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</si>
  <si>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</si>
  <si>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</si>
  <si>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</si>
  <si>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</si>
  <si>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</si>
  <si>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</si>
  <si>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</si>
  <si>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</si>
  <si>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</si>
  <si>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</si>
  <si>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</si>
  <si>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</si>
  <si>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</si>
  <si>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</si>
  <si>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</si>
  <si>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</si>
  <si>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</si>
  <si>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</si>
  <si>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</si>
  <si>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</si>
  <si>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</si>
  <si>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</si>
  <si>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</si>
  <si>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</si>
  <si>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</si>
  <si>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</si>
  <si>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</si>
  <si>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</si>
  <si>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</si>
  <si>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</si>
  <si>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</si>
  <si>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</si>
  <si>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</si>
  <si>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</si>
  <si>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</si>
  <si>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</si>
  <si>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</si>
  <si>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</si>
  <si>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</si>
  <si>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</si>
  <si>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</si>
  <si>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</si>
  <si>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</si>
  <si>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</si>
  <si>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</si>
  <si>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</si>
  <si>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</si>
  <si>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</si>
  <si>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</si>
  <si>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</si>
  <si>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</si>
  <si>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</si>
  <si>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</si>
  <si>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</si>
  <si>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</si>
  <si>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</si>
  <si>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</si>
  <si>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</si>
  <si>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</si>
  <si>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</si>
  <si>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</si>
  <si>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</si>
  <si>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</si>
  <si>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</si>
  <si>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</si>
  <si>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</si>
  <si>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</si>
  <si>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</si>
  <si>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</si>
  <si>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</si>
  <si>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</si>
  <si>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</si>
  <si>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</si>
  <si>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</si>
  <si>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</si>
  <si>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</si>
  <si>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</si>
  <si>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</si>
  <si>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</si>
  <si>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</si>
  <si>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</si>
  <si>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</si>
  <si>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</si>
  <si>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</si>
  <si>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</si>
  <si>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</si>
  <si>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</si>
  <si>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</si>
  <si>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</si>
  <si>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</si>
  <si>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</si>
  <si>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</si>
  <si>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</si>
  <si>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</si>
  <si>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</si>
  <si>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</si>
  <si>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</si>
  <si>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</si>
  <si>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</si>
  <si>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</si>
  <si>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</si>
  <si>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</si>
  <si>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</si>
  <si>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</si>
  <si>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</si>
  <si>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</si>
  <si>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</si>
  <si>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</si>
  <si>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</si>
  <si>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</si>
  <si>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</si>
  <si>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</si>
  <si>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</si>
  <si>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</si>
  <si>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</si>
  <si>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</si>
  <si>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</si>
  <si>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</si>
  <si>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</si>
  <si>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</si>
  <si>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</si>
  <si>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</si>
  <si>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</si>
  <si>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</si>
  <si>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</si>
  <si>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</si>
  <si>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</si>
  <si>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</si>
  <si>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</si>
  <si>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</si>
  <si>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</si>
  <si>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</si>
  <si>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</si>
  <si>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</si>
  <si>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</si>
  <si>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</si>
  <si>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</si>
  <si>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</si>
  <si>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</si>
  <si>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</si>
  <si>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</si>
  <si>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</si>
  <si>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</si>
  <si>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</si>
  <si>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</si>
  <si>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</si>
  <si>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</si>
  <si>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</si>
  <si>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</si>
  <si>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</si>
  <si>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</si>
  <si>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</si>
  <si>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</si>
  <si>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</si>
  <si>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</si>
  <si>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</si>
  <si>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</si>
  <si>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</si>
  <si>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</si>
  <si>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</si>
  <si>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</si>
  <si>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</si>
  <si>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</si>
  <si>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</si>
  <si>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</si>
  <si>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</si>
  <si>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</si>
  <si>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</si>
  <si>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</si>
  <si>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</si>
  <si>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</si>
  <si>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</si>
  <si>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</si>
  <si>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</si>
  <si>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</si>
  <si>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</si>
  <si>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</si>
  <si>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</si>
  <si>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</si>
  <si>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</si>
  <si>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</si>
  <si>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</si>
  <si>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</si>
  <si>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</si>
  <si>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</si>
  <si>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</si>
  <si>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</si>
  <si>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</si>
  <si>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</si>
  <si>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</si>
  <si>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</si>
  <si>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</si>
  <si>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</si>
  <si>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</si>
  <si>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</si>
  <si>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</si>
  <si>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</si>
  <si>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</si>
  <si>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</si>
  <si>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</si>
  <si>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</si>
  <si>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</si>
  <si>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</si>
  <si>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</si>
  <si>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</si>
  <si>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</si>
  <si>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</si>
  <si>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</si>
  <si>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</si>
  <si>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</si>
  <si>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</si>
  <si>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</si>
  <si>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</si>
  <si>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</si>
  <si>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</si>
  <si>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</si>
  <si>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</si>
  <si>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</si>
  <si>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</si>
  <si>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</si>
  <si>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</si>
  <si>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</si>
  <si>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</si>
  <si>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</si>
  <si>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</si>
  <si>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</si>
  <si>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</si>
  <si>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</si>
  <si>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</si>
  <si>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</si>
  <si>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</si>
  <si>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</si>
  <si>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</si>
  <si>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</si>
  <si>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</si>
  <si>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</si>
  <si>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</si>
  <si>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</si>
  <si>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</si>
  <si>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</si>
  <si>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</si>
  <si>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</si>
  <si>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</si>
  <si>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</si>
  <si>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</si>
  <si>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</si>
  <si>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</si>
  <si>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</si>
  <si>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</si>
  <si>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</si>
  <si>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</si>
  <si>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</si>
  <si>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</si>
  <si>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</si>
  <si>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</si>
  <si>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</si>
  <si>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</si>
  <si>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</si>
  <si>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</si>
  <si>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</si>
  <si>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</si>
  <si>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</si>
  <si>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</si>
  <si>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</si>
  <si>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</si>
  <si>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</si>
  <si>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</si>
  <si>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</si>
  <si>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</si>
  <si>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</si>
  <si>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</si>
  <si>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</si>
  <si>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</si>
  <si>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</si>
  <si>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</si>
  <si>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</si>
  <si>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</si>
  <si>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</si>
  <si>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</si>
  <si>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</si>
  <si>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</si>
  <si>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</si>
  <si>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</si>
  <si>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</si>
  <si>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</si>
  <si>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</si>
  <si>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</si>
  <si>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</si>
  <si>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</si>
  <si>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</si>
  <si>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</si>
  <si>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</si>
  <si>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</si>
  <si>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</si>
  <si>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</si>
  <si>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</si>
  <si>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</si>
  <si>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</si>
  <si>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</si>
  <si>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</si>
  <si>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</si>
  <si>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</si>
  <si>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</si>
  <si>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</si>
  <si>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</si>
  <si>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</si>
  <si>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</si>
  <si>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</si>
  <si>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</si>
  <si>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</si>
  <si>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</si>
  <si>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</si>
  <si>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</si>
  <si>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</si>
  <si>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</si>
  <si>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</si>
  <si>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</si>
  <si>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</si>
  <si>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</si>
  <si>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</si>
  <si>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</si>
  <si>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</si>
  <si>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</si>
  <si>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</si>
  <si>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</si>
  <si>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</si>
  <si>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</si>
  <si>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</si>
  <si>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</si>
  <si>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</si>
  <si>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</si>
  <si>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</si>
  <si>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</si>
  <si>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</si>
  <si>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</si>
  <si>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</si>
  <si>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</si>
  <si>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</si>
  <si>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</si>
  <si>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</si>
  <si>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</si>
  <si>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</si>
  <si>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</si>
  <si>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</si>
  <si>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</si>
  <si>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</si>
  <si>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</si>
  <si>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</si>
  <si>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</si>
  <si>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</si>
  <si>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</si>
  <si>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</si>
  <si>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</si>
  <si>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</si>
  <si>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</si>
  <si>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</si>
  <si>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</si>
  <si>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</si>
  <si>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</si>
  <si>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</si>
  <si>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</si>
  <si>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</si>
  <si>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</si>
  <si>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</si>
  <si>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</si>
  <si>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</si>
  <si>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</si>
  <si>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</si>
  <si>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</si>
  <si>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</si>
  <si>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</si>
  <si>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</si>
  <si>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</si>
  <si>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</si>
  <si>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</si>
  <si>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</si>
  <si>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</si>
  <si>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</si>
  <si>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</si>
  <si>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</si>
  <si>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</si>
  <si>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</si>
  <si>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</si>
  <si>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</si>
  <si>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</si>
  <si>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</si>
  <si>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</si>
  <si>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</si>
  <si>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</si>
  <si>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</si>
  <si>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</si>
  <si>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</si>
  <si>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</si>
  <si>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</si>
  <si>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</si>
  <si>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</si>
  <si>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</si>
  <si>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</si>
  <si>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</si>
  <si>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</si>
  <si>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</si>
  <si>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</si>
  <si>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</si>
  <si>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</si>
  <si>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</si>
  <si>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</si>
  <si>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</si>
  <si>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</si>
  <si>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</si>
  <si>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</si>
  <si>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</si>
  <si>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</si>
  <si>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</si>
  <si>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</si>
  <si>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</si>
  <si>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</si>
  <si>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</si>
  <si>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</si>
  <si>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</si>
  <si>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</si>
  <si>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</si>
  <si>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</si>
  <si>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</si>
  <si>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</si>
  <si>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</si>
  <si>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</si>
  <si>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</si>
  <si>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</si>
  <si>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</si>
  <si>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</si>
  <si>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</si>
  <si>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</si>
  <si>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</si>
  <si>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</si>
  <si>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</si>
  <si>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</si>
  <si>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</si>
  <si>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</si>
  <si>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</si>
  <si>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</si>
  <si>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</si>
  <si>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</si>
  <si>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</si>
  <si>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</si>
  <si>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</si>
  <si>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</si>
  <si>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</si>
  <si>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</si>
  <si>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</si>
  <si>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</si>
  <si>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</si>
  <si>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</si>
  <si>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</si>
  <si>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</si>
  <si>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</si>
  <si>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</si>
  <si>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</si>
  <si>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</si>
  <si>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</si>
  <si>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</si>
  <si>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</si>
  <si>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</si>
  <si>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</si>
  <si>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</si>
  <si>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</si>
  <si>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</si>
  <si>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</si>
  <si>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</si>
  <si>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</si>
  <si>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</si>
  <si>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</si>
  <si>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</si>
  <si>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</si>
  <si>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</si>
  <si>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</si>
  <si>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</si>
  <si>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</si>
  <si>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</si>
  <si>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</si>
  <si>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</si>
  <si>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</si>
  <si>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</si>
  <si>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</si>
  <si>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</si>
  <si>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</si>
  <si>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</si>
  <si>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</si>
  <si>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</si>
  <si>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</si>
  <si>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</si>
  <si>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</si>
  <si>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</si>
  <si>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</si>
  <si>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</si>
  <si>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</si>
  <si>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</si>
  <si>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</si>
  <si>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</si>
  <si>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</si>
  <si>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</si>
  <si>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</si>
  <si>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</si>
  <si>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</si>
  <si>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</si>
  <si>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</si>
  <si>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</si>
  <si>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</si>
  <si>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</si>
  <si>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</si>
  <si>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</si>
  <si>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</si>
  <si>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</si>
  <si>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</si>
  <si>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</si>
  <si>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</si>
  <si>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</si>
  <si>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</si>
  <si>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</si>
  <si>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</si>
  <si>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</si>
  <si>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</si>
  <si>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</si>
  <si>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</si>
  <si>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</si>
  <si>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</si>
  <si>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</si>
  <si>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</si>
  <si>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</si>
  <si>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</si>
  <si>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</si>
  <si>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</si>
  <si>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</si>
  <si>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</si>
  <si>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</si>
  <si>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</si>
  <si>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</si>
  <si>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</si>
  <si>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</si>
  <si>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</si>
  <si>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</si>
  <si>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</si>
  <si>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</si>
  <si>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</si>
  <si>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</si>
  <si>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</si>
  <si>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</si>
  <si>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</si>
  <si>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</si>
  <si>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</si>
  <si>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</si>
  <si>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</si>
  <si>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</si>
  <si>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</si>
  <si>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</si>
  <si>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</si>
  <si>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</si>
  <si>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</si>
  <si>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</si>
  <si>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</si>
  <si>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</si>
  <si>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</si>
  <si>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</si>
  <si>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</si>
  <si>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</si>
  <si>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</si>
  <si>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</si>
  <si>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</si>
  <si>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</si>
  <si>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</si>
  <si>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</si>
  <si>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</si>
  <si>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</si>
  <si>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</si>
  <si>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</si>
  <si>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</si>
  <si>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</si>
  <si>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</si>
  <si>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</si>
  <si>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</si>
  <si>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</si>
  <si>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</si>
  <si>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</si>
  <si>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</si>
  <si>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</si>
  <si>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</si>
  <si>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</si>
  <si>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</si>
  <si>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</si>
  <si>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</si>
  <si>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</si>
  <si>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</si>
  <si>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</si>
  <si>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</si>
  <si>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</si>
  <si>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</si>
  <si>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</si>
  <si>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</si>
  <si>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</si>
  <si>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</si>
  <si>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</si>
  <si>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</si>
  <si>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</si>
  <si>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</si>
  <si>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</si>
  <si>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</si>
  <si>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</si>
  <si>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</si>
  <si>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</si>
  <si>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</si>
  <si>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</si>
  <si>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</si>
  <si>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</si>
  <si>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</si>
  <si>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</si>
  <si>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</si>
  <si>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</si>
  <si>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</si>
  <si>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</si>
  <si>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</si>
  <si>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</si>
  <si>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</si>
  <si>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</si>
  <si>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</si>
  <si>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</si>
  <si>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</si>
  <si>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</si>
  <si>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</si>
  <si>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</si>
  <si>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</si>
  <si>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</si>
  <si>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</si>
  <si>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</si>
  <si>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</si>
  <si>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</si>
  <si>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</si>
  <si>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</si>
  <si>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</si>
  <si>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</si>
  <si>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</si>
  <si>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</si>
  <si>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</si>
  <si>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</si>
  <si>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</si>
  <si>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</si>
  <si>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</si>
  <si>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</si>
  <si>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</si>
  <si>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</si>
  <si>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</si>
  <si>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</si>
  <si>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</si>
  <si>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</si>
  <si>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</si>
  <si>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</si>
  <si>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</si>
  <si>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</si>
  <si>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</si>
  <si>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</si>
  <si>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</si>
  <si>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</si>
  <si>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</si>
  <si>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</si>
  <si>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</si>
  <si>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</si>
  <si>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</si>
  <si>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</si>
  <si>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</si>
  <si>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</si>
  <si>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</si>
  <si>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</si>
  <si>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</si>
  <si>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</si>
  <si>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</si>
  <si>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</si>
  <si>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</si>
  <si>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</si>
  <si>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</si>
  <si>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</si>
  <si>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</si>
  <si>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</si>
  <si>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</si>
  <si>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</si>
  <si>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</si>
  <si>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</si>
  <si>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</si>
  <si>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</si>
  <si>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</si>
  <si>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</si>
  <si>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</si>
  <si>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</si>
  <si>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</si>
  <si>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</si>
  <si>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</si>
  <si>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</si>
  <si>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</si>
  <si>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</si>
  <si>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</si>
  <si>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</si>
  <si>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</si>
  <si>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</si>
  <si>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</si>
  <si>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</si>
  <si>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</si>
  <si>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</si>
  <si>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</si>
  <si>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</si>
  <si>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</si>
  <si>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</si>
  <si>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</si>
  <si>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</si>
  <si>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</si>
  <si>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</si>
  <si>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</si>
  <si>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</si>
  <si>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</si>
  <si>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</si>
  <si>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</si>
  <si>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</si>
  <si>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</si>
  <si>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</si>
  <si>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</si>
  <si>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</si>
  <si>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</si>
  <si>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</si>
  <si>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</si>
  <si>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</si>
  <si>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</si>
  <si>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</si>
  <si>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</si>
  <si>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</si>
  <si>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</si>
  <si>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</si>
  <si>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</si>
  <si>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</si>
  <si>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</si>
  <si>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</si>
  <si>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</si>
  <si>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</si>
  <si>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</si>
  <si>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</si>
  <si>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</si>
  <si>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</si>
  <si>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</si>
  <si>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</si>
  <si>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</si>
  <si>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</si>
  <si>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</si>
  <si>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</si>
  <si>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</si>
  <si>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</si>
  <si>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</si>
  <si>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</si>
  <si>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</si>
  <si>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</si>
  <si>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</si>
  <si>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</si>
  <si>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</si>
  <si>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</si>
  <si>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</si>
  <si>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</si>
  <si>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</si>
  <si>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</si>
  <si>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</si>
  <si>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</si>
  <si>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</si>
  <si>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</si>
  <si>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</si>
  <si>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</si>
  <si>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</si>
  <si>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</si>
  <si>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</si>
  <si>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</si>
  <si>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</si>
  <si>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</si>
  <si>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</si>
  <si>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</si>
  <si>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</si>
  <si>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</si>
  <si>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</si>
  <si>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</si>
  <si>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</si>
  <si>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</si>
  <si>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</si>
  <si>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</si>
  <si>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</si>
  <si>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</si>
  <si>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</si>
  <si>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</si>
  <si>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</si>
  <si>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</si>
  <si>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</si>
  <si>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</si>
  <si>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</si>
  <si>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</si>
  <si>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</si>
  <si>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</si>
  <si>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</si>
  <si>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</si>
  <si>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</si>
  <si>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</si>
  <si>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</si>
  <si>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</si>
  <si>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</si>
  <si>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</si>
  <si>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</si>
  <si>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</si>
  <si>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</si>
  <si>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</si>
  <si>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</si>
  <si>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</si>
  <si>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</si>
  <si>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</si>
  <si>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</si>
  <si>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</si>
  <si>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</si>
  <si>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</si>
  <si>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</si>
  <si>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</si>
  <si>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</si>
  <si>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</si>
  <si>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</si>
  <si>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</si>
  <si>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</si>
  <si>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</si>
  <si>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</si>
  <si>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</si>
  <si>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</si>
  <si>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</si>
  <si>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</si>
  <si>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</si>
  <si>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</si>
  <si>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</si>
  <si>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</si>
  <si>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</si>
  <si>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</si>
  <si>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</si>
  <si>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</si>
  <si>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</si>
  <si>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</si>
  <si>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</si>
  <si>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</si>
  <si>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</si>
  <si>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</si>
  <si>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</si>
  <si>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</si>
  <si>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</si>
  <si>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</si>
  <si>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</si>
  <si>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</si>
  <si>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</si>
  <si>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</si>
  <si>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</si>
  <si>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</si>
  <si>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</si>
  <si>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</si>
  <si>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</si>
  <si>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</si>
  <si>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</si>
  <si>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</si>
  <si>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</si>
  <si>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</si>
  <si>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</si>
  <si>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</si>
  <si>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</si>
  <si>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</si>
  <si>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</si>
  <si>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</si>
  <si>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</si>
  <si>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</si>
  <si>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</si>
  <si>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</si>
  <si>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</si>
  <si>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</si>
  <si>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</si>
  <si>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</si>
  <si>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</si>
  <si>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</si>
  <si>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</si>
  <si>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</si>
  <si>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</si>
  <si>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</si>
  <si>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</si>
  <si>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</si>
  <si>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</si>
  <si>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</si>
  <si>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</si>
  <si>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</si>
  <si>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</si>
  <si>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</si>
  <si>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</si>
  <si>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</si>
  <si>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</si>
  <si>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</si>
  <si>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</si>
  <si>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</si>
  <si>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</si>
  <si>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</si>
  <si>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</si>
  <si>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</si>
  <si>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</si>
  <si>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</si>
  <si>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</si>
  <si>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</si>
  <si>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</si>
  <si>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</si>
  <si>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</si>
  <si>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</si>
  <si>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</si>
  <si>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</si>
  <si>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</si>
  <si>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</si>
  <si>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</si>
  <si>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</si>
  <si>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</si>
  <si>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</si>
  <si>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</si>
  <si>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</si>
  <si>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</si>
  <si>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</si>
  <si>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</si>
  <si>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</si>
  <si>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</si>
  <si>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</si>
  <si>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</si>
  <si>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</si>
  <si>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</si>
  <si>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</si>
  <si>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</si>
  <si>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</si>
  <si>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</si>
  <si>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</si>
  <si>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</si>
  <si>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</si>
  <si>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</si>
  <si>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</si>
  <si>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</si>
  <si>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</si>
  <si>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</si>
  <si>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</si>
  <si>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</si>
  <si>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</si>
  <si>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</si>
  <si>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</si>
  <si>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</si>
  <si>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</si>
  <si>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</si>
  <si>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</si>
  <si>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</si>
  <si>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</si>
  <si>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</si>
  <si>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</si>
  <si>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</si>
  <si>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</si>
  <si>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</si>
  <si>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</si>
  <si>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</si>
  <si>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</si>
  <si>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</si>
  <si>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</si>
  <si>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</si>
  <si>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</si>
  <si>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</si>
  <si>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</si>
  <si>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</si>
  <si>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</si>
  <si>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</si>
  <si>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</si>
  <si>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</si>
  <si>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</si>
  <si>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</si>
  <si>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</si>
  <si>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</si>
  <si>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</si>
  <si>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</si>
  <si>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</si>
  <si>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</si>
  <si>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</si>
  <si>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</si>
  <si>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</si>
  <si>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</si>
  <si>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</si>
  <si>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</si>
  <si>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</si>
  <si>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</si>
  <si>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</si>
  <si>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</si>
  <si>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</si>
  <si>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</si>
  <si>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</si>
  <si>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</si>
  <si>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</si>
  <si>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</si>
  <si>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</si>
  <si>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</si>
  <si>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</si>
  <si>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</si>
  <si>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</si>
  <si>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</si>
  <si>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</si>
  <si>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</si>
  <si>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</si>
  <si>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</si>
  <si>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</si>
  <si>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</si>
  <si>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</si>
  <si>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</si>
  <si>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</si>
  <si>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</si>
  <si>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</si>
  <si>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</si>
  <si>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</si>
  <si>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</si>
  <si>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</si>
  <si>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</si>
  <si>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</si>
  <si>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</si>
  <si>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</si>
  <si>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</si>
  <si>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</si>
  <si>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</si>
  <si>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</si>
  <si>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</si>
  <si>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</si>
  <si>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</si>
  <si>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</si>
  <si>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</si>
  <si>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</si>
  <si>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</si>
  <si>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</si>
  <si>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</si>
  <si>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</si>
  <si>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</si>
  <si>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</si>
  <si>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</si>
  <si>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</si>
  <si>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</si>
  <si>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</si>
  <si>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</si>
  <si>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</si>
  <si>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</si>
  <si>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</si>
  <si>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</si>
  <si>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</si>
  <si>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</si>
  <si>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</si>
  <si>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</si>
  <si>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</si>
  <si>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</si>
  <si>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</si>
  <si>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</si>
  <si>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</si>
  <si>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</si>
  <si>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</si>
  <si>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</si>
  <si>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</si>
  <si>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</si>
  <si>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</si>
  <si>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</si>
  <si>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</si>
  <si>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</si>
  <si>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</si>
  <si>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</si>
  <si>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</si>
  <si>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</si>
  <si>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</si>
  <si>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</si>
  <si>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</si>
  <si>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</si>
  <si>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</si>
  <si>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</si>
  <si>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</si>
  <si>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</si>
  <si>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</si>
  <si>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</si>
  <si>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</si>
  <si>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</si>
  <si>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</si>
  <si>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</si>
  <si>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</si>
  <si>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</si>
  <si>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</si>
  <si>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</si>
  <si>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</si>
  <si>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</si>
  <si>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</si>
  <si>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</si>
  <si>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</si>
  <si>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</si>
  <si>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</si>
  <si>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</si>
  <si>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</si>
  <si>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</si>
  <si>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</si>
  <si>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</si>
  <si>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</si>
  <si>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</si>
  <si>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</si>
  <si>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</si>
  <si>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</si>
  <si>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</si>
  <si>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</si>
  <si>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</si>
  <si>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</si>
  <si>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</si>
  <si>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</si>
  <si>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</si>
  <si>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</si>
  <si>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</si>
  <si>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</si>
  <si>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</si>
  <si>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</si>
  <si>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</si>
  <si>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</si>
  <si>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</si>
  <si>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</si>
  <si>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</si>
  <si>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</si>
  <si>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</si>
  <si>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</si>
  <si>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</si>
  <si>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</si>
  <si>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</si>
  <si>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</si>
  <si>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</si>
  <si>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</si>
  <si>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</si>
  <si>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</si>
  <si>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</si>
  <si>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</si>
  <si>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</si>
  <si>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</si>
  <si>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</si>
  <si>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</si>
  <si>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</si>
  <si>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</si>
  <si>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</si>
  <si>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</si>
  <si>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</si>
  <si>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</si>
  <si>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</si>
  <si>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</si>
  <si>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</si>
  <si>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</si>
  <si>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</si>
  <si>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</si>
  <si>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</si>
  <si>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</si>
  <si>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</si>
  <si>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</si>
  <si>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</si>
  <si>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</si>
  <si>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</si>
  <si>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</si>
  <si>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</si>
  <si>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</si>
  <si>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</si>
  <si>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</si>
  <si>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</si>
  <si>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</si>
  <si>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</si>
  <si>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</si>
  <si>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</si>
  <si>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</si>
  <si>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</si>
  <si>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</si>
  <si>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</si>
  <si>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</si>
  <si>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</si>
  <si>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</si>
  <si>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</si>
  <si>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</si>
  <si>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</si>
  <si>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</si>
  <si>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</si>
  <si>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</si>
  <si>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</si>
  <si>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</si>
  <si>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</si>
  <si>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</si>
  <si>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</si>
  <si>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</si>
  <si>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</si>
  <si>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</si>
  <si>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</si>
  <si>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</si>
  <si>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</si>
  <si>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</si>
  <si>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</si>
  <si>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</si>
  <si>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</si>
  <si>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</si>
  <si>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</si>
  <si>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</si>
  <si>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</si>
  <si>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</si>
  <si>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</si>
  <si>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</si>
  <si>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</si>
  <si>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</si>
  <si>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</si>
  <si>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</si>
  <si>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</si>
  <si>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</si>
  <si>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</si>
  <si>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</si>
  <si>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</si>
  <si>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</si>
  <si>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</si>
  <si>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</si>
  <si>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</si>
  <si>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</si>
  <si>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</si>
  <si>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</si>
  <si>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</si>
  <si>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</si>
  <si>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</si>
  <si>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</si>
  <si>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</si>
  <si>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</si>
  <si>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</si>
  <si>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</si>
  <si>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</si>
  <si>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</si>
  <si>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</si>
  <si>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</si>
  <si>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</si>
  <si>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</si>
  <si>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</si>
  <si>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</si>
  <si>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</si>
  <si>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</si>
  <si>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</si>
  <si>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</si>
  <si>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</si>
  <si>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</si>
  <si>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</si>
  <si>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</si>
  <si>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</si>
  <si>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</si>
  <si>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</si>
  <si>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</si>
  <si>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</si>
  <si>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</si>
  <si>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</si>
  <si>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</si>
  <si>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</si>
  <si>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</si>
  <si>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</si>
  <si>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</si>
  <si>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</si>
  <si>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</si>
  <si>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</si>
  <si>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</si>
  <si>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</si>
  <si>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</si>
  <si>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</si>
  <si>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</si>
  <si>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</si>
  <si>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</si>
  <si>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</si>
  <si>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</si>
  <si>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</si>
  <si>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</si>
  <si>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</si>
  <si>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</si>
  <si>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</si>
  <si>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</si>
  <si>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</si>
  <si>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</si>
  <si>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</si>
  <si>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</si>
  <si>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</si>
  <si>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</si>
  <si>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</si>
  <si>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</si>
  <si>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</si>
  <si>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</si>
  <si>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</si>
  <si>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</si>
  <si>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</si>
  <si>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</si>
  <si>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</si>
  <si>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</si>
  <si>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</si>
  <si>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</si>
  <si>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</si>
  <si>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</si>
  <si>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</si>
  <si>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</si>
  <si>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</si>
  <si>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</si>
  <si>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</si>
  <si>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</si>
  <si>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</si>
  <si>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</si>
  <si>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</si>
  <si>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</si>
  <si>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</si>
  <si>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</si>
  <si>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</si>
  <si>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</si>
  <si>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</si>
  <si>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</si>
  <si>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</si>
  <si>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</si>
  <si>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</si>
  <si>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</si>
  <si>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</si>
  <si>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</si>
  <si>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</si>
  <si>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</si>
  <si>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</si>
  <si>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</si>
  <si>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</si>
  <si>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</si>
  <si>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</si>
  <si>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</si>
  <si>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</si>
  <si>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</si>
  <si>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</si>
  <si>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</si>
  <si>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</si>
  <si>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</si>
  <si>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</si>
  <si>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</si>
  <si>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</si>
  <si>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</si>
  <si>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</si>
  <si>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</si>
  <si>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</si>
  <si>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</si>
  <si>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</si>
  <si>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</si>
  <si>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</si>
  <si>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</si>
  <si>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</si>
  <si>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</si>
  <si>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</si>
  <si>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</si>
  <si>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</si>
  <si>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</si>
  <si>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</si>
  <si>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</si>
  <si>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</si>
  <si>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</si>
  <si>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</si>
  <si>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</si>
  <si>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</si>
  <si>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</si>
  <si>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</si>
  <si>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</si>
  <si>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</si>
  <si>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</si>
  <si>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</si>
  <si>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</si>
  <si>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</si>
  <si>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</si>
  <si>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</si>
  <si>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</si>
  <si>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</si>
  <si>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</si>
  <si>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</si>
  <si>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</si>
  <si>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</si>
  <si>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</si>
  <si>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</si>
  <si>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</si>
  <si>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</si>
  <si>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</si>
  <si>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</si>
  <si>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</si>
  <si>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</si>
  <si>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</si>
  <si>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</si>
  <si>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</si>
  <si>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</si>
  <si>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</si>
  <si>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</si>
  <si>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</si>
  <si>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</si>
  <si>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</si>
  <si>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</si>
  <si>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</si>
  <si>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</si>
  <si>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</si>
  <si>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</si>
  <si>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</si>
  <si>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</si>
  <si>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</si>
  <si>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</si>
  <si>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</si>
  <si>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</si>
  <si>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</si>
  <si>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</si>
  <si>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</si>
  <si>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</si>
  <si>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</si>
  <si>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</si>
  <si>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</si>
  <si>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</si>
  <si>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</si>
  <si>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</si>
  <si>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</si>
  <si>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</si>
  <si>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</si>
  <si>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</si>
  <si>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</si>
  <si>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</si>
  <si>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</si>
  <si>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</si>
  <si>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</si>
  <si>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</si>
  <si>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</si>
  <si>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</si>
  <si>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</si>
  <si>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</si>
  <si>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</si>
  <si>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</si>
  <si>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</si>
  <si>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</si>
  <si>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</si>
  <si>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</si>
  <si>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</si>
  <si>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</si>
  <si>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</si>
  <si>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</si>
  <si>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</si>
  <si>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</si>
  <si>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</si>
  <si>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</si>
  <si>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</si>
  <si>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</si>
  <si>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</si>
  <si>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</si>
  <si>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</si>
  <si>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</si>
  <si>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</si>
  <si>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</si>
  <si>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</si>
  <si>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</si>
  <si>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</si>
  <si>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</si>
  <si>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</si>
  <si>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</si>
  <si>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</si>
  <si>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</si>
  <si>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</si>
  <si>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</si>
  <si>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</si>
  <si>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</si>
  <si>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</si>
  <si>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</si>
  <si>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</si>
  <si>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</si>
  <si>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</si>
  <si>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</si>
  <si>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</si>
  <si>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</si>
  <si>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</si>
  <si>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</si>
  <si>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</si>
  <si>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</si>
  <si>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</si>
  <si>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</si>
  <si>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</si>
  <si>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</si>
  <si>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</si>
  <si>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</si>
  <si>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</si>
  <si>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</si>
  <si>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</si>
  <si>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</si>
  <si>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</si>
  <si>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</si>
  <si>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</si>
  <si>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</si>
  <si>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</si>
  <si>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</si>
  <si>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</si>
  <si>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</si>
  <si>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</si>
  <si>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</si>
  <si>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</si>
  <si>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</si>
  <si>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</si>
  <si>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</si>
  <si>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</si>
  <si>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</si>
  <si>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</si>
  <si>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</si>
  <si>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</si>
  <si>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</si>
  <si>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</si>
  <si>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</si>
  <si>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</si>
  <si>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</si>
  <si>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</si>
  <si>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</si>
  <si>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</si>
  <si>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</si>
  <si>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</si>
  <si>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</si>
  <si>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</si>
  <si>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</si>
  <si>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</si>
  <si>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</si>
  <si>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</si>
  <si>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</si>
  <si>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</si>
  <si>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</si>
  <si>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</si>
  <si>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</si>
  <si>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</si>
  <si>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</si>
  <si>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</si>
  <si>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</si>
  <si>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</si>
  <si>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</si>
  <si>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</si>
  <si>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</si>
  <si>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</si>
  <si>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</si>
  <si>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</si>
  <si>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</si>
  <si>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</si>
  <si>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</si>
  <si>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</si>
  <si>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</si>
  <si>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</si>
  <si>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</si>
  <si>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</si>
  <si>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</si>
  <si>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</si>
  <si>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</si>
  <si>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</si>
  <si>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</si>
  <si>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</si>
  <si>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</si>
  <si>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</si>
  <si>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</si>
  <si>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</si>
  <si>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</si>
  <si>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</si>
  <si>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</si>
  <si>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</si>
  <si>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</si>
  <si>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</si>
  <si>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</si>
  <si>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</si>
  <si>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</si>
  <si>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</si>
  <si>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</si>
  <si>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</si>
  <si>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</si>
  <si>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</si>
  <si>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</si>
  <si>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</si>
  <si>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</si>
  <si>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</si>
  <si>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</si>
  <si>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</si>
  <si>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</si>
  <si>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</si>
  <si>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</si>
  <si>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</si>
  <si>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</si>
  <si>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</si>
  <si>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</si>
  <si>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</si>
  <si>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</si>
  <si>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</si>
  <si>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</si>
  <si>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</si>
  <si>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</si>
  <si>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</si>
  <si>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</si>
  <si>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</si>
  <si>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</si>
  <si>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</si>
  <si>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</si>
  <si>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</si>
  <si>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</si>
  <si>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</si>
  <si>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</si>
  <si>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</si>
  <si>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</si>
  <si>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</si>
  <si>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</si>
  <si>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</si>
  <si>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</si>
  <si>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</si>
  <si>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</si>
  <si>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</si>
  <si>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</si>
  <si>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</si>
  <si>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</si>
  <si>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</si>
  <si>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</si>
  <si>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</si>
  <si>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</si>
  <si>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</si>
  <si>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</si>
  <si>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</si>
  <si>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</si>
  <si>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</si>
  <si>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</si>
  <si>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</si>
  <si>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</si>
  <si>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</si>
  <si>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</si>
  <si>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</si>
  <si>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</si>
  <si>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</si>
  <si>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</si>
  <si>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</si>
  <si>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</si>
  <si>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</si>
  <si>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</si>
  <si>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</si>
  <si>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</si>
  <si>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</si>
  <si>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</si>
  <si>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</si>
  <si>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</si>
  <si>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</si>
  <si>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</si>
  <si>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</si>
  <si>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</si>
  <si>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</si>
  <si>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</si>
  <si>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</si>
  <si>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</si>
  <si>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</si>
  <si>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</si>
  <si>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</si>
  <si>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</si>
  <si>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</si>
  <si>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</si>
  <si>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</si>
  <si>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</si>
  <si>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</si>
  <si>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</si>
  <si>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</si>
  <si>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</si>
  <si>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</si>
  <si>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</si>
  <si>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</si>
  <si>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</si>
  <si>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</si>
  <si>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</si>
  <si>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</si>
  <si>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</si>
  <si>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</si>
  <si>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</si>
  <si>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</si>
  <si>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</si>
  <si>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</si>
  <si>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</si>
  <si>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</si>
  <si>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</si>
  <si>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</si>
  <si>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</si>
  <si>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</si>
  <si>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</si>
  <si>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</si>
  <si>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</si>
  <si>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</si>
  <si>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</si>
  <si>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</si>
  <si>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</si>
  <si>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</si>
  <si>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</si>
  <si>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</si>
  <si>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</si>
  <si>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</si>
  <si>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</si>
  <si>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</si>
  <si>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</si>
  <si>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</si>
  <si>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</si>
  <si>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</si>
  <si>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</si>
  <si>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</si>
  <si>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</si>
  <si>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</si>
  <si>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</si>
  <si>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</si>
  <si>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</si>
  <si>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</si>
  <si>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</si>
  <si>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</si>
  <si>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</si>
  <si>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</si>
  <si>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</si>
  <si>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</si>
  <si>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</si>
  <si>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</si>
  <si>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</si>
  <si>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</si>
  <si>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</si>
  <si>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</si>
  <si>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</si>
  <si>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</si>
  <si>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</si>
  <si>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</si>
  <si>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</si>
  <si>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</si>
  <si>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</si>
  <si>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</si>
  <si>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</si>
  <si>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</si>
  <si>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</si>
  <si>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</si>
  <si>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</si>
  <si>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</si>
  <si>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</si>
  <si>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</si>
  <si>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</si>
  <si>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</si>
  <si>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</si>
  <si>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</si>
  <si>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</si>
  <si>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</si>
  <si>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</si>
  <si>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</si>
  <si>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</si>
  <si>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</si>
  <si>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</si>
  <si>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</si>
  <si>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</si>
  <si>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</si>
  <si>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</si>
  <si>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</si>
  <si>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</si>
  <si>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</si>
  <si>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</si>
  <si>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</si>
  <si>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</si>
  <si>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</si>
  <si>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</si>
  <si>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</si>
  <si>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</si>
  <si>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</si>
  <si>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</si>
  <si>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</si>
  <si>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</si>
  <si>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</si>
  <si>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</si>
  <si>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</si>
  <si>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</si>
  <si>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</si>
  <si>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</si>
  <si>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</si>
  <si>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</si>
  <si>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</si>
  <si>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</si>
  <si>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</si>
  <si>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</si>
  <si>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</si>
  <si>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</si>
  <si>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</si>
  <si>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</si>
  <si>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</si>
  <si>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</si>
  <si>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</si>
  <si>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</si>
  <si>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</si>
  <si>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</si>
  <si>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</si>
  <si>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</si>
  <si>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</si>
  <si>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</si>
  <si>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</si>
  <si>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</si>
  <si>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</si>
  <si>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</si>
  <si>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</si>
  <si>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</si>
  <si>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</si>
  <si>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</si>
  <si>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</si>
  <si>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</si>
  <si>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</si>
  <si>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</si>
  <si>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</si>
  <si>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</si>
  <si>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</si>
  <si>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</si>
  <si>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</si>
  <si>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</si>
  <si>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</si>
  <si>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</si>
  <si>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</si>
  <si>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</si>
  <si>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</si>
  <si>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</si>
  <si>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</si>
  <si>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</si>
  <si>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</si>
  <si>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</si>
  <si>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</si>
  <si>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</si>
  <si>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</si>
  <si>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</si>
  <si>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</si>
  <si>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</si>
  <si>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</si>
  <si>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</si>
  <si>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</si>
  <si>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</si>
  <si>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</si>
  <si>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</si>
  <si>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</si>
  <si>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</si>
  <si>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</si>
  <si>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</si>
  <si>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</si>
  <si>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</si>
  <si>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</si>
  <si>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</si>
  <si>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</si>
  <si>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</si>
  <si>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</si>
  <si>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</si>
  <si>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</si>
  <si>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</si>
  <si>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</si>
  <si>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</si>
  <si>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</si>
  <si>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</si>
  <si>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</si>
  <si>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</si>
  <si>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</si>
  <si>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</si>
  <si>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</si>
  <si>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</si>
  <si>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</si>
  <si>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</si>
  <si>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</si>
  <si>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</si>
  <si>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</si>
  <si>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</si>
  <si>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</si>
  <si>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</si>
  <si>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</si>
  <si>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</si>
  <si>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</si>
  <si>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</si>
  <si>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</si>
  <si>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</si>
  <si>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</si>
  <si>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</si>
  <si>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</si>
  <si>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</si>
  <si>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</si>
  <si>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</si>
  <si>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</si>
  <si>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</si>
  <si>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</si>
  <si>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</si>
  <si>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</si>
  <si>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</si>
  <si>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</si>
  <si>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</si>
  <si>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</si>
  <si>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</si>
  <si>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</si>
  <si>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</si>
  <si>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</si>
  <si>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</si>
  <si>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</si>
  <si>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</si>
  <si>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</si>
  <si>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</si>
  <si>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</si>
  <si>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</si>
  <si>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</si>
  <si>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</si>
  <si>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</si>
  <si>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</si>
  <si>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</si>
  <si>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</si>
  <si>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</si>
  <si>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</si>
  <si>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</si>
  <si>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</si>
  <si>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</si>
  <si>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</si>
  <si>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</si>
  <si>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</si>
  <si>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</si>
  <si>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</si>
  <si>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</si>
  <si>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</si>
  <si>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</si>
  <si>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</si>
  <si>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</si>
  <si>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</si>
  <si>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</si>
  <si>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</si>
  <si>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</si>
  <si>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</si>
  <si>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</si>
  <si>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</si>
  <si>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</si>
  <si>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</si>
  <si>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</si>
  <si>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</si>
  <si>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</si>
  <si>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</si>
  <si>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</si>
  <si>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</si>
  <si>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</si>
  <si>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</si>
  <si>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</si>
  <si>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</si>
  <si>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</si>
  <si>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</si>
  <si>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</si>
  <si>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</si>
  <si>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</si>
  <si>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</si>
  <si>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</si>
  <si>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</si>
  <si>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</si>
  <si>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</si>
  <si>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</si>
  <si>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</si>
  <si>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</si>
  <si>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</si>
  <si>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</si>
  <si>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</si>
  <si>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</si>
  <si>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</si>
  <si>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</si>
  <si>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</si>
  <si>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</si>
  <si>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</si>
  <si>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</si>
  <si>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</si>
  <si>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</si>
  <si>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</si>
  <si>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</si>
  <si>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</si>
  <si>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</si>
  <si>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</si>
  <si>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</si>
  <si>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</si>
  <si>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</si>
  <si>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</si>
  <si>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</si>
  <si>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</si>
  <si>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</si>
  <si>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</si>
  <si>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</si>
  <si>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</si>
  <si>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</si>
  <si>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</si>
  <si>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</si>
  <si>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</si>
  <si>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</si>
  <si>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</si>
  <si>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</si>
  <si>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</si>
  <si>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</si>
  <si>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</si>
  <si>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</si>
  <si>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</si>
  <si>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</si>
  <si>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</si>
  <si>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</si>
  <si>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</si>
  <si>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</si>
  <si>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</si>
  <si>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</si>
  <si>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</si>
  <si>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</si>
  <si>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</si>
  <si>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</si>
  <si>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</si>
  <si>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</si>
  <si>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</si>
  <si>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</si>
  <si>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</si>
  <si>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</si>
  <si>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</si>
  <si>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</si>
  <si>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</si>
  <si>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</si>
  <si>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</si>
  <si>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</si>
  <si>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</si>
  <si>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</si>
  <si>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</si>
  <si>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</si>
  <si>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</si>
  <si>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</si>
  <si>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</si>
  <si>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</si>
  <si>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</si>
  <si>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</si>
  <si>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</si>
  <si>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</si>
  <si>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</si>
  <si>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</si>
  <si>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</si>
  <si>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</si>
  <si>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</si>
  <si>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</si>
  <si>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</si>
  <si>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</si>
  <si>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</si>
  <si>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</si>
  <si>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</si>
  <si>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</si>
  <si>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</si>
  <si>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</si>
  <si>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</si>
  <si>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</si>
  <si>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</si>
  <si>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</si>
  <si>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</si>
  <si>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</si>
  <si>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</si>
  <si>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</si>
  <si>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</si>
  <si>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</si>
  <si>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</si>
  <si>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</si>
  <si>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</si>
  <si>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</si>
  <si>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</si>
  <si>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</si>
  <si>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</si>
  <si>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</si>
  <si>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</si>
  <si>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</si>
  <si>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</si>
  <si>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</si>
  <si>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</si>
  <si>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</si>
  <si>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</si>
  <si>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</si>
  <si>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</si>
  <si>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</si>
  <si>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</si>
  <si>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</si>
  <si>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</si>
  <si>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</si>
  <si>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</si>
  <si>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</si>
  <si>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</si>
  <si>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</si>
  <si>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</si>
  <si>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</si>
  <si>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</si>
  <si>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</si>
  <si>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</si>
  <si>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</si>
  <si>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</si>
  <si>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</si>
  <si>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</si>
  <si>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</si>
  <si>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</si>
  <si>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</si>
  <si>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</si>
  <si>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</si>
  <si>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</si>
  <si>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</si>
  <si>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</si>
  <si>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</si>
  <si>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</si>
  <si>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</si>
  <si>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</si>
  <si>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</si>
  <si>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</si>
  <si>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</si>
  <si>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</si>
  <si>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</si>
  <si>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</si>
  <si>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</si>
  <si>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</si>
  <si>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</si>
  <si>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</si>
  <si>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</si>
  <si>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</si>
  <si>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</si>
  <si>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</si>
  <si>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</si>
  <si>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</si>
  <si>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</si>
  <si>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</si>
  <si>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</si>
  <si>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</si>
  <si>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</si>
  <si>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</si>
  <si>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</si>
  <si>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</si>
  <si>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</si>
  <si>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</si>
  <si>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</si>
  <si>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</si>
  <si>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</si>
  <si>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</si>
  <si>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</si>
  <si>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</si>
  <si>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</si>
  <si>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</si>
  <si>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</si>
  <si>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</si>
  <si>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</si>
  <si>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</si>
  <si>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</si>
  <si>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</si>
  <si>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</si>
  <si>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</si>
  <si>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</si>
  <si>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</si>
  <si>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</si>
  <si>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</si>
  <si>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</si>
  <si>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</si>
  <si>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</si>
  <si>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</si>
  <si>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</si>
  <si>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</si>
  <si>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</si>
  <si>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</si>
  <si>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</si>
  <si>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</si>
  <si>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</si>
  <si>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</si>
  <si>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</si>
  <si>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</si>
  <si>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</si>
  <si>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</si>
  <si>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</si>
  <si>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</si>
  <si>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</si>
  <si>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</si>
  <si>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</si>
  <si>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</si>
  <si>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</si>
  <si>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</si>
  <si>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</si>
  <si>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</si>
  <si>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</si>
  <si>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</si>
  <si>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</si>
  <si>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</si>
  <si>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</si>
  <si>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</si>
  <si>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</si>
  <si>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</si>
  <si>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</si>
  <si>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</si>
  <si>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</si>
  <si>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</si>
  <si>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</si>
  <si>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</si>
  <si>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</si>
  <si>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</si>
  <si>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</si>
  <si>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</si>
  <si>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</si>
  <si>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</si>
  <si>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</si>
  <si>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</si>
  <si>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</si>
  <si>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</si>
  <si>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</si>
  <si>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</si>
  <si>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</si>
  <si>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</si>
  <si>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</si>
  <si>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</si>
  <si>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</si>
  <si>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</si>
  <si>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</si>
  <si>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</si>
  <si>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</si>
  <si>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</si>
  <si>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</si>
  <si>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</si>
  <si>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</si>
  <si>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</si>
  <si>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</si>
  <si>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</si>
  <si>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</si>
  <si>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</si>
  <si>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</si>
  <si>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</si>
  <si>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</si>
  <si>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</si>
  <si>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</si>
  <si>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</si>
  <si>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</si>
  <si>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</si>
  <si>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</si>
  <si>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</si>
  <si>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</si>
  <si>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</si>
  <si>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</si>
  <si>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</si>
  <si>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</si>
  <si>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</si>
  <si>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</si>
  <si>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</si>
  <si>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</si>
  <si>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</si>
  <si>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</si>
  <si>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</si>
  <si>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</si>
  <si>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</si>
  <si>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</si>
  <si>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</si>
  <si>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</si>
  <si>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</si>
  <si>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</si>
  <si>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</si>
  <si>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</si>
  <si>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</si>
  <si>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</si>
  <si>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</si>
  <si>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</si>
  <si>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</si>
  <si>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</si>
  <si>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</si>
  <si>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</si>
  <si>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</si>
  <si>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</si>
  <si>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</si>
  <si>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</si>
  <si>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</si>
  <si>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</si>
  <si>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</si>
  <si>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</si>
  <si>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</si>
  <si>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</si>
  <si>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</si>
  <si>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</si>
  <si>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</si>
  <si>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</si>
  <si>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</si>
  <si>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</si>
  <si>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</si>
  <si>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</si>
  <si>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</si>
  <si>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</si>
  <si>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</si>
  <si>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</si>
  <si>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</si>
  <si>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</si>
  <si>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</si>
  <si>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</si>
  <si>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</si>
  <si>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</si>
  <si>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</si>
  <si>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</si>
  <si>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</si>
  <si>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</si>
  <si>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</si>
  <si>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</si>
  <si>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</si>
  <si>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</si>
  <si>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</si>
  <si>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</si>
  <si>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</si>
  <si>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</si>
  <si>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</si>
  <si>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</si>
  <si>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</si>
  <si>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</si>
  <si>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</si>
  <si>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</si>
  <si>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</si>
  <si>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</si>
  <si>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</si>
  <si>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</si>
  <si>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</si>
  <si>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</si>
  <si>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</si>
  <si>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</si>
  <si>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</si>
  <si>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</si>
  <si>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</si>
  <si>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</si>
  <si>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</si>
  <si>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</si>
  <si>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</si>
  <si>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</si>
  <si>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</si>
  <si>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</si>
  <si>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</si>
  <si>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</si>
  <si>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</si>
  <si>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</si>
  <si>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</si>
  <si>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</si>
  <si>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</si>
  <si>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</si>
  <si>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</si>
  <si>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</si>
  <si>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</si>
  <si>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</si>
  <si>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</si>
  <si>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</si>
  <si>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</si>
  <si>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</si>
  <si>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</si>
  <si>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</si>
  <si>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</si>
  <si>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</si>
  <si>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</si>
  <si>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</si>
  <si>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</si>
  <si>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</si>
  <si>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</si>
  <si>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</si>
  <si>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</si>
  <si>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</si>
  <si>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</si>
  <si>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</si>
  <si>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</si>
  <si>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</si>
  <si>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</si>
  <si>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</si>
  <si>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</si>
  <si>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</si>
  <si>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</si>
  <si>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</si>
  <si>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</si>
  <si>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</si>
  <si>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</si>
  <si>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</si>
  <si>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</si>
  <si>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</si>
  <si>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</si>
  <si>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</si>
  <si>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</si>
  <si>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</si>
  <si>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</si>
  <si>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</si>
  <si>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</si>
  <si>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</si>
  <si>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</si>
  <si>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</si>
  <si>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</si>
  <si>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</si>
  <si>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</si>
  <si>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</si>
  <si>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</si>
  <si>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</si>
  <si>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</si>
  <si>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</si>
  <si>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</si>
  <si>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</si>
  <si>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</si>
  <si>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</si>
  <si>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</si>
  <si>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</si>
  <si>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</si>
  <si>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</si>
  <si>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</si>
  <si>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</si>
  <si>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</si>
  <si>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</si>
  <si>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</si>
  <si>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</si>
  <si>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</si>
  <si>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</si>
  <si>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</si>
  <si>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</si>
  <si>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</si>
  <si>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</si>
  <si>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</si>
  <si>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</si>
  <si>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</si>
  <si>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</si>
  <si>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</si>
  <si>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</si>
  <si>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</si>
  <si>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</si>
  <si>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</si>
  <si>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</si>
  <si>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</si>
  <si>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</si>
  <si>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</si>
  <si>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</si>
  <si>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</si>
  <si>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</si>
  <si>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</si>
  <si>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</si>
  <si>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</si>
  <si>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</si>
  <si>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</si>
  <si>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</si>
  <si>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</si>
  <si>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</si>
  <si>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</si>
  <si>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</si>
  <si>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</si>
  <si>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</si>
  <si>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</si>
  <si>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</si>
  <si>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</si>
  <si>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</si>
  <si>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</si>
  <si>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</si>
  <si>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</si>
  <si>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</si>
  <si>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</si>
  <si>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</si>
  <si>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</si>
  <si>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</si>
  <si>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</si>
  <si>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</si>
  <si>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</si>
  <si>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</si>
  <si>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</si>
  <si>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</si>
  <si>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</si>
  <si>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</si>
  <si>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</si>
  <si>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</si>
  <si>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</si>
  <si>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</si>
  <si>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</si>
  <si>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</si>
  <si>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</si>
  <si>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</si>
  <si>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</si>
  <si>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</si>
  <si>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</si>
  <si>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</si>
  <si>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</si>
  <si>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</si>
  <si>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</si>
  <si>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</si>
  <si>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</si>
  <si>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</si>
  <si>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</si>
  <si>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</si>
  <si>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</si>
  <si>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</si>
  <si>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</si>
  <si>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</si>
  <si>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</si>
  <si>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</si>
  <si>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</si>
  <si>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</si>
  <si>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</si>
  <si>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</si>
  <si>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</si>
  <si>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</si>
  <si>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</si>
  <si>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</si>
  <si>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</si>
  <si>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</si>
  <si>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</si>
  <si>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</si>
  <si>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</si>
  <si>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</si>
  <si>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</si>
  <si>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</si>
  <si>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</si>
  <si>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</si>
  <si>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</si>
  <si>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</si>
  <si>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</si>
  <si>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</si>
  <si>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</si>
  <si>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</si>
  <si>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</si>
  <si>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</si>
  <si>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</si>
  <si>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</si>
  <si>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</si>
  <si>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</si>
  <si>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</si>
  <si>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</si>
  <si>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</si>
  <si>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</si>
  <si>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</si>
  <si>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</si>
  <si>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</si>
  <si>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</si>
  <si>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</si>
  <si>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</si>
  <si>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</si>
  <si>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</si>
  <si>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</si>
  <si>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</si>
  <si>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</si>
  <si>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</si>
  <si>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</si>
  <si>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</si>
  <si>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</si>
  <si>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</si>
  <si>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</si>
  <si>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</si>
  <si>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</si>
  <si>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</si>
  <si>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</si>
  <si>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</si>
  <si>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</si>
  <si>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</si>
  <si>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</si>
  <si>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</si>
  <si>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</si>
  <si>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</si>
  <si>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</si>
  <si>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</si>
  <si>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</si>
  <si>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</si>
  <si>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</si>
  <si>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</si>
  <si>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</si>
  <si>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</si>
  <si>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</si>
  <si>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</si>
  <si>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</si>
  <si>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</si>
  <si>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</si>
  <si>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</si>
  <si>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</si>
  <si>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</si>
  <si>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</si>
  <si>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</si>
  <si>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</si>
  <si>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</si>
  <si>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</si>
  <si>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</si>
  <si>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</si>
  <si>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</si>
  <si>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</si>
  <si>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</si>
  <si>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</si>
  <si>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</si>
  <si>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</si>
  <si>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</si>
  <si>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</si>
  <si>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</si>
  <si>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</si>
  <si>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</si>
  <si>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</si>
  <si>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</si>
  <si>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</si>
  <si>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</si>
  <si>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</si>
  <si>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</si>
  <si>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</si>
  <si>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</si>
  <si>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</si>
  <si>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</si>
  <si>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</si>
  <si>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</si>
  <si>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</si>
  <si>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</si>
  <si>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</si>
  <si>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</si>
  <si>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</si>
  <si>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</si>
  <si>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</si>
  <si>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</si>
  <si>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</si>
  <si>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</si>
  <si>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</si>
  <si>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</si>
  <si>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</si>
  <si>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</si>
  <si>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</si>
  <si>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</si>
  <si>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</si>
  <si>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</si>
  <si>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</si>
  <si>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</si>
  <si>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</si>
  <si>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</si>
  <si>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</si>
  <si>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</si>
  <si>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</si>
  <si>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</si>
  <si>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</si>
  <si>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</si>
  <si>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</si>
  <si>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</si>
  <si>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</si>
  <si>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</si>
  <si>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</si>
  <si>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</si>
  <si>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</si>
  <si>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</si>
  <si>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</si>
  <si>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</si>
  <si>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</si>
  <si>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</si>
  <si>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</si>
  <si>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</si>
  <si>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</si>
  <si>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</si>
  <si>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</si>
  <si>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</si>
  <si>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</si>
  <si>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</si>
  <si>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</si>
  <si>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</si>
  <si>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</si>
  <si>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</si>
  <si>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</si>
  <si>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</si>
  <si>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</si>
  <si>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</si>
  <si>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</si>
  <si>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</si>
  <si>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</si>
  <si>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</si>
  <si>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</si>
  <si>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</si>
  <si>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</si>
  <si>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</si>
  <si>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</si>
  <si>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</si>
  <si>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</si>
  <si>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</si>
  <si>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</si>
  <si>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</si>
  <si>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</si>
  <si>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</si>
  <si>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</si>
  <si>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</si>
  <si>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</si>
  <si>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</si>
  <si>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</si>
  <si>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</si>
  <si>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</si>
  <si>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</si>
  <si>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</si>
  <si>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</si>
  <si>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</si>
  <si>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</si>
  <si>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</si>
  <si>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</si>
  <si>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</si>
  <si>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</si>
  <si>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</si>
  <si>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</si>
  <si>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</si>
  <si>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</si>
  <si>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</si>
  <si>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</si>
  <si>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</si>
  <si>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</si>
  <si>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</si>
  <si>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</si>
  <si>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</si>
  <si>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</si>
  <si>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</si>
  <si>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</si>
  <si>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</si>
  <si>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</si>
  <si>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</si>
  <si>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</si>
  <si>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</si>
  <si>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</si>
  <si>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</si>
  <si>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</si>
  <si>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</si>
  <si>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</si>
  <si>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</si>
  <si>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</si>
  <si>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</si>
  <si>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</si>
  <si>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</si>
  <si>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</si>
  <si>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</si>
  <si>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</si>
  <si>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</si>
  <si>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</si>
  <si>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</si>
  <si>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</si>
  <si>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</si>
  <si>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</si>
  <si>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</si>
  <si>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</si>
  <si>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</si>
  <si>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</si>
  <si>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</si>
  <si>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</si>
  <si>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</si>
  <si>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</si>
  <si>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</si>
  <si>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</si>
  <si>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</si>
  <si>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</si>
  <si>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</si>
  <si>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</si>
  <si>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</si>
  <si>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</si>
  <si>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</si>
  <si>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</si>
  <si>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</si>
  <si>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</si>
  <si>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</si>
  <si>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</si>
  <si>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</si>
  <si>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</si>
  <si>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</si>
  <si>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</si>
  <si>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</si>
  <si>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</si>
  <si>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</si>
  <si>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</si>
  <si>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</si>
  <si>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</si>
  <si>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</si>
  <si>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</si>
  <si>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</si>
  <si>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</si>
  <si>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</si>
  <si>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</si>
  <si>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</si>
  <si>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</si>
  <si>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</si>
  <si>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</si>
  <si>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</si>
  <si>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</si>
  <si>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</si>
  <si>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</si>
  <si>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</si>
  <si>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</si>
  <si>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</si>
  <si>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</si>
  <si>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</si>
  <si>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</si>
  <si>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</si>
  <si>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</si>
  <si>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</si>
  <si>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</si>
  <si>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</si>
  <si>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</si>
  <si>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</si>
  <si>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</si>
  <si>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</si>
  <si>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</si>
  <si>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</si>
  <si>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</si>
  <si>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</si>
  <si>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</si>
  <si>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</si>
  <si>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</si>
  <si>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</si>
  <si>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</si>
  <si>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</si>
  <si>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</si>
  <si>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</si>
  <si>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</si>
  <si>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</si>
  <si>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</si>
  <si>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</si>
  <si>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</si>
  <si>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</si>
  <si>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</si>
  <si>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</si>
  <si>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</si>
  <si>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</si>
  <si>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</si>
  <si>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</si>
  <si>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</si>
  <si>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</si>
  <si>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</si>
  <si>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</si>
  <si>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</si>
  <si>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</si>
  <si>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</si>
  <si>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</si>
  <si>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</si>
  <si>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</si>
  <si>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</si>
  <si>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</si>
  <si>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</si>
  <si>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</si>
  <si>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</si>
  <si>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</si>
  <si>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</si>
  <si>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</si>
  <si>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</si>
  <si>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</si>
  <si>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</si>
  <si>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</si>
  <si>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</si>
  <si>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</si>
  <si>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</si>
  <si>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</si>
  <si>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</si>
  <si>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</si>
  <si>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</si>
  <si>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</si>
  <si>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</si>
  <si>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</si>
  <si>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</si>
  <si>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</si>
  <si>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</si>
  <si>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</si>
  <si>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</si>
  <si>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</si>
  <si>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</si>
  <si>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</si>
  <si>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</si>
  <si>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</si>
  <si>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</si>
  <si>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</si>
  <si>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</si>
  <si>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</si>
  <si>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</si>
  <si>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</si>
  <si>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</si>
  <si>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</si>
  <si>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</si>
  <si>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</si>
  <si>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</si>
  <si>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</si>
  <si>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</si>
  <si>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</si>
  <si>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</si>
  <si>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</si>
  <si>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</si>
  <si>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</si>
  <si>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</si>
  <si>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</si>
  <si>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</si>
  <si>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</si>
  <si>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</si>
  <si>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</si>
  <si>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</si>
  <si>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</si>
  <si>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</si>
  <si>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</si>
  <si>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</si>
  <si>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</si>
  <si>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</si>
  <si>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</si>
  <si>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</si>
  <si>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</si>
  <si>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</si>
  <si>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</si>
  <si>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</si>
  <si>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</si>
  <si>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</si>
  <si>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</si>
  <si>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</si>
  <si>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</si>
  <si>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</si>
  <si>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</si>
  <si>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</si>
  <si>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</si>
  <si>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</si>
  <si>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</si>
  <si>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</si>
  <si>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</si>
  <si>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</si>
  <si>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</si>
  <si>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</si>
  <si>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</si>
  <si>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</si>
  <si>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</si>
  <si>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</si>
  <si>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</si>
  <si>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</si>
  <si>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</si>
  <si>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</si>
  <si>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</si>
  <si>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</si>
  <si>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</si>
  <si>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</si>
  <si>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</si>
  <si>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</si>
  <si>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</si>
  <si>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</si>
  <si>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</si>
  <si>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</si>
  <si>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</si>
  <si>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</si>
  <si>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</si>
  <si>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</si>
  <si>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</si>
  <si>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</si>
  <si>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</si>
  <si>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</si>
  <si>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</si>
  <si>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</si>
  <si>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</si>
  <si>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</si>
  <si>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</si>
  <si>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</si>
  <si>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</si>
  <si>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</si>
  <si>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</si>
  <si>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</si>
  <si>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</si>
  <si>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</si>
  <si>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</si>
  <si>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</si>
  <si>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</si>
  <si>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</si>
  <si>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</si>
  <si>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</si>
  <si>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</si>
  <si>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</si>
  <si>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</si>
  <si>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</si>
  <si>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</si>
  <si>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</si>
  <si>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</si>
  <si>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</si>
  <si>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</si>
  <si>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</si>
  <si>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</si>
  <si>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</si>
  <si>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</si>
  <si>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</si>
  <si>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</si>
  <si>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</si>
  <si>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</si>
  <si>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</si>
  <si>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</si>
  <si>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</si>
  <si>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</si>
  <si>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</si>
  <si>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</si>
  <si>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</si>
  <si>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</si>
  <si>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</si>
  <si>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</si>
  <si>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</si>
  <si>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</si>
  <si>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</si>
  <si>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</si>
  <si>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</si>
  <si>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</si>
  <si>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</si>
  <si>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</si>
  <si>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</si>
  <si>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</si>
  <si>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</si>
  <si>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</si>
  <si>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</si>
  <si>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</si>
  <si>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</si>
  <si>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</si>
  <si>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</si>
  <si>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</si>
  <si>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</si>
  <si>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</si>
  <si>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</si>
  <si>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</si>
  <si>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</si>
  <si>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</si>
  <si>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</si>
  <si>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</si>
  <si>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</si>
  <si>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</si>
  <si>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</si>
  <si>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</si>
  <si>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</si>
  <si>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</si>
  <si>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</si>
  <si>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</si>
  <si>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</si>
  <si>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</si>
  <si>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</si>
  <si>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</si>
  <si>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</si>
  <si>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</si>
  <si>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</si>
  <si>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</si>
  <si>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</si>
  <si>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</si>
  <si>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</si>
  <si>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</si>
  <si>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</si>
  <si>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</si>
  <si>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</si>
  <si>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</si>
  <si>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</si>
  <si>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</si>
  <si>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</si>
  <si>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</si>
  <si>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</si>
  <si>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</si>
  <si>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</si>
  <si>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</si>
  <si>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</si>
  <si>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</si>
  <si>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</si>
  <si>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</si>
  <si>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</si>
  <si>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</si>
  <si>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</si>
  <si>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</si>
  <si>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</si>
  <si>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</si>
  <si>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</si>
  <si>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</si>
  <si>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</si>
  <si>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</si>
  <si>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</si>
  <si>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</si>
  <si>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</si>
  <si>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</si>
  <si>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</si>
  <si>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</si>
  <si>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</si>
  <si>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</si>
  <si>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</si>
  <si>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</si>
  <si>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</si>
  <si>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</si>
  <si>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</si>
  <si>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</si>
  <si>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</si>
  <si>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</si>
  <si>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</si>
  <si>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</si>
  <si>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</si>
  <si>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</si>
  <si>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</si>
  <si>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</si>
  <si>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</si>
  <si>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</si>
  <si>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</si>
  <si>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</si>
  <si>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</si>
  <si>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</si>
  <si>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</si>
  <si>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</si>
  <si>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</si>
  <si>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</si>
  <si>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</si>
  <si>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</si>
  <si>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</si>
  <si>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</si>
  <si>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</si>
  <si>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</si>
  <si>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</si>
  <si>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</si>
  <si>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</si>
  <si>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</si>
  <si>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</si>
  <si>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</si>
  <si>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</si>
  <si>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</si>
  <si>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</si>
  <si>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</si>
  <si>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</si>
  <si>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</si>
  <si>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</si>
  <si>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</si>
  <si>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</si>
  <si>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</si>
  <si>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</si>
  <si>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</si>
  <si>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</si>
  <si>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</si>
  <si>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</si>
  <si>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</si>
  <si>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</si>
  <si>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</si>
  <si>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</si>
  <si>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</si>
  <si>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</si>
  <si>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</si>
  <si>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</si>
  <si>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</si>
  <si>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</si>
  <si>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</si>
  <si>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</si>
  <si>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</si>
  <si>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</si>
  <si>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</si>
  <si>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</si>
  <si>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</si>
  <si>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</si>
  <si>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</si>
  <si>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</si>
  <si>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</si>
  <si>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</si>
  <si>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</si>
  <si>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</si>
  <si>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</si>
  <si>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</si>
  <si>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</si>
  <si>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</si>
  <si>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</si>
  <si>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</si>
  <si>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</si>
  <si>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</si>
  <si>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</si>
  <si>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</si>
  <si>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</si>
  <si>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</si>
  <si>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</si>
  <si>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</si>
  <si>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</si>
  <si>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</si>
  <si>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</si>
  <si>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</si>
  <si>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</si>
  <si>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</si>
  <si>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</si>
  <si>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</si>
  <si>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</si>
  <si>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</si>
  <si>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</si>
  <si>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</si>
  <si>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</si>
  <si>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</si>
  <si>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</si>
  <si>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</si>
  <si>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</si>
  <si>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</si>
  <si>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</si>
  <si>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</si>
  <si>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</si>
  <si>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</si>
  <si>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</si>
  <si>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</si>
  <si>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</si>
  <si>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</si>
  <si>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</si>
  <si>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</si>
  <si>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</si>
  <si>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</si>
  <si>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</si>
  <si>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</si>
  <si>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</si>
  <si>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</si>
  <si>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</si>
  <si>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</si>
  <si>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</si>
  <si>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</si>
  <si>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</si>
  <si>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</si>
  <si>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</si>
  <si>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</si>
  <si>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</si>
  <si>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</si>
  <si>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</si>
  <si>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</si>
  <si>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</si>
  <si>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</si>
  <si>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</si>
  <si>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</si>
  <si>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</si>
  <si>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</si>
  <si>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</si>
  <si>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</si>
  <si>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</si>
  <si>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</si>
  <si>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</si>
  <si>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</si>
  <si>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</si>
  <si>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</si>
  <si>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</si>
  <si>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</si>
  <si>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</si>
  <si>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</si>
  <si>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</si>
  <si>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</si>
  <si>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</si>
  <si>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</si>
  <si>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</si>
  <si>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</si>
  <si>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</si>
  <si>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</si>
  <si>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</si>
  <si>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</si>
  <si>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</si>
  <si>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</si>
  <si>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</si>
  <si>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</si>
  <si>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</si>
  <si>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</si>
  <si>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</si>
  <si>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</si>
  <si>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</si>
  <si>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</si>
  <si>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</si>
  <si>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</si>
  <si>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</si>
  <si>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</si>
  <si>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</si>
  <si>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</si>
  <si>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</si>
  <si>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</si>
  <si>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</si>
  <si>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</si>
  <si>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</si>
  <si>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</si>
  <si>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</si>
  <si>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</si>
  <si>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</si>
  <si>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</si>
  <si>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</si>
  <si>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</si>
  <si>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</si>
  <si>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</si>
  <si>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</si>
  <si>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</si>
  <si>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</si>
  <si>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</si>
  <si>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</si>
  <si>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</si>
  <si>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</si>
  <si>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</si>
  <si>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</si>
  <si>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</si>
  <si>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</si>
  <si>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</si>
  <si>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</si>
  <si>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</si>
  <si>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</si>
  <si>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</si>
  <si>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</si>
  <si>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</si>
  <si>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</si>
  <si>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</si>
  <si>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</si>
  <si>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</si>
  <si>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</si>
  <si>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</si>
  <si>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</si>
  <si>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</si>
  <si>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</si>
  <si>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</si>
  <si>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</si>
  <si>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</si>
  <si>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</si>
  <si>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</si>
  <si>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</si>
  <si>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</si>
  <si>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</si>
  <si>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</si>
  <si>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</si>
  <si>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</si>
  <si>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</si>
  <si>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</si>
  <si>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</si>
  <si>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</si>
  <si>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</si>
  <si>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</si>
  <si>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</si>
  <si>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</si>
  <si>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</si>
  <si>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</si>
  <si>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</si>
  <si>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</si>
  <si>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</si>
  <si>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</si>
  <si>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</si>
  <si>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</si>
  <si>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</si>
  <si>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</si>
  <si>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</si>
  <si>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</si>
  <si>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</si>
  <si>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</si>
  <si>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</si>
  <si>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</si>
  <si>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</si>
  <si>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</si>
  <si>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</si>
  <si>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</si>
  <si>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</si>
  <si>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</si>
  <si>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</si>
  <si>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</si>
  <si>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</si>
  <si>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</si>
  <si>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</si>
  <si>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</si>
  <si>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</si>
  <si>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</si>
  <si>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</si>
  <si>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</si>
  <si>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</si>
  <si>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</si>
  <si>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</si>
  <si>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</si>
  <si>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</si>
  <si>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</si>
  <si>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</si>
  <si>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</si>
  <si>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</si>
  <si>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</si>
  <si>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</si>
  <si>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</si>
  <si>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</si>
  <si>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</si>
  <si>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</si>
  <si>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</si>
  <si>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</si>
  <si>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</si>
  <si>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</si>
  <si>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</si>
  <si>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</si>
  <si>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</si>
  <si>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</si>
  <si>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</si>
  <si>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</si>
  <si>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</si>
  <si>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</si>
  <si>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</si>
  <si>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</si>
  <si>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</si>
  <si>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</si>
  <si>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</si>
  <si>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</si>
  <si>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</si>
  <si>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</si>
  <si>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</si>
  <si>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</si>
  <si>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</si>
  <si>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</si>
  <si>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</si>
  <si>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</si>
  <si>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</si>
  <si>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</si>
  <si>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</si>
  <si>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</si>
  <si>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</si>
  <si>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</si>
  <si>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</si>
  <si>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</si>
  <si>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</si>
  <si>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</si>
  <si>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</si>
  <si>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</si>
  <si>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</si>
  <si>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</si>
  <si>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</si>
  <si>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</si>
  <si>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</si>
  <si>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</si>
  <si>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</si>
  <si>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</si>
  <si>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</si>
  <si>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</si>
  <si>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</si>
  <si>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</si>
  <si>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</si>
  <si>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</si>
  <si>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</si>
  <si>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</si>
  <si>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</si>
  <si>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</si>
  <si>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</si>
  <si>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</si>
  <si>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</si>
  <si>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</si>
  <si>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</si>
  <si>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</si>
  <si>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</si>
  <si>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</si>
  <si>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</si>
  <si>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</si>
  <si>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</si>
  <si>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</si>
  <si>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</si>
  <si>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</si>
  <si>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</si>
  <si>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</si>
  <si>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</si>
  <si>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</si>
  <si>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</si>
  <si>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</si>
  <si>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</si>
  <si>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</si>
  <si>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</si>
  <si>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</si>
  <si>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</si>
  <si>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</si>
  <si>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</si>
  <si>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</si>
  <si>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</si>
  <si>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</si>
  <si>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</si>
  <si>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</si>
  <si>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</si>
  <si>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</si>
  <si>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</si>
  <si>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</si>
  <si>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</si>
  <si>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</si>
  <si>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</si>
  <si>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</si>
  <si>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</si>
  <si>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</si>
  <si>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</si>
  <si>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</si>
  <si>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</si>
  <si>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</si>
  <si>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</si>
  <si>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</si>
  <si>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</si>
  <si>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</si>
  <si>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</si>
  <si>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</si>
  <si>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</si>
  <si>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</si>
  <si>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</si>
  <si>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</si>
  <si>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</si>
  <si>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</si>
  <si>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</si>
  <si>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</si>
  <si>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</si>
  <si>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</si>
  <si>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</si>
  <si>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</si>
  <si>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</si>
  <si>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</si>
  <si>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</si>
  <si>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</si>
  <si>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</si>
  <si>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</si>
  <si>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</si>
  <si>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</si>
  <si>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</si>
  <si>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</si>
  <si>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</si>
  <si>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</si>
  <si>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</si>
  <si>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</si>
  <si>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</si>
  <si>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</si>
  <si>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</si>
  <si>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</si>
  <si>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</si>
  <si>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</si>
  <si>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</si>
  <si>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</si>
  <si>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</si>
  <si>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</si>
  <si>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</si>
  <si>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</si>
  <si>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</si>
  <si>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</si>
  <si>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</si>
  <si>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</si>
  <si>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</si>
  <si>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</si>
  <si>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</si>
  <si>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</si>
  <si>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</si>
  <si>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</si>
  <si>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</si>
  <si>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</si>
  <si>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</si>
  <si>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</si>
  <si>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</si>
  <si>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</si>
  <si>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</si>
  <si>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</si>
  <si>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</si>
  <si>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</si>
  <si>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</si>
  <si>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</si>
  <si>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</si>
  <si>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</si>
  <si>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</si>
  <si>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</si>
  <si>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</si>
  <si>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</si>
  <si>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</si>
  <si>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</si>
  <si>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</si>
  <si>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</si>
  <si>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</si>
  <si>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</si>
  <si>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</si>
  <si>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</si>
  <si>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</si>
  <si>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</si>
  <si>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</si>
  <si>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</si>
  <si>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</si>
  <si>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</si>
  <si>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</si>
  <si>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</si>
  <si>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</si>
  <si>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</si>
  <si>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</si>
  <si>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</si>
  <si>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</si>
  <si>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</si>
  <si>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</si>
  <si>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</si>
  <si>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</si>
  <si>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</si>
  <si>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</si>
  <si>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</si>
  <si>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</si>
  <si>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</si>
  <si>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</si>
  <si>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</si>
  <si>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</si>
  <si>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</si>
  <si>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</si>
  <si>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</si>
  <si>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</si>
  <si>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</si>
  <si>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</si>
  <si>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</si>
  <si>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</si>
  <si>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</si>
  <si>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</si>
  <si>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</si>
  <si>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</si>
  <si>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</si>
  <si>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</si>
  <si>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</si>
  <si>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</si>
  <si>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</si>
  <si>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</si>
  <si>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</si>
  <si>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</si>
  <si>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</si>
  <si>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</si>
  <si>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</si>
  <si>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</si>
  <si>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</si>
  <si>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</si>
  <si>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</si>
  <si>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</si>
  <si>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</si>
  <si>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</si>
  <si>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</si>
  <si>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</si>
  <si>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</si>
  <si>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</si>
  <si>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</si>
  <si>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</si>
  <si>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</si>
  <si>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</si>
  <si>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</si>
  <si>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</si>
  <si>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</si>
  <si>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</si>
  <si>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</si>
  <si>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</si>
  <si>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</si>
  <si>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</si>
  <si>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</si>
  <si>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</si>
  <si>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</si>
  <si>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</si>
  <si>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</si>
  <si>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</si>
  <si>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</si>
  <si>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</si>
  <si>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</si>
  <si>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</si>
  <si>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</si>
  <si>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</si>
  <si>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</si>
  <si>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</si>
  <si>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</si>
  <si>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</si>
  <si>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</si>
  <si>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</si>
  <si>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</si>
  <si>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</si>
  <si>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</si>
  <si>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</si>
  <si>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</si>
  <si>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</si>
  <si>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</si>
  <si>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</si>
  <si>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</si>
  <si>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</si>
  <si>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</si>
  <si>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</si>
  <si>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</si>
  <si>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</si>
  <si>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</si>
  <si>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</si>
  <si>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</si>
  <si>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</si>
  <si>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</si>
  <si>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</si>
  <si>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</si>
  <si>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</si>
  <si>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</si>
  <si>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</si>
  <si>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</si>
  <si>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</si>
  <si>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</si>
  <si>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</si>
  <si>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</si>
  <si>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</si>
  <si>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</si>
  <si>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</si>
  <si>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</si>
  <si>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</si>
  <si>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</si>
  <si>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</si>
  <si>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</si>
  <si>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</si>
  <si>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</si>
  <si>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</si>
  <si>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</si>
  <si>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</si>
  <si>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</si>
  <si>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</si>
  <si>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</si>
  <si>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</si>
  <si>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</si>
  <si>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</si>
  <si>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</si>
  <si>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</si>
  <si>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</si>
  <si>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</si>
  <si>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</si>
  <si>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</si>
  <si>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</si>
  <si>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</si>
  <si>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</si>
  <si>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</si>
  <si>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</si>
  <si>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</si>
  <si>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</si>
  <si>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</si>
  <si>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</si>
  <si>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</si>
  <si>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</si>
  <si>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</si>
  <si>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</si>
  <si>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</si>
  <si>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</si>
  <si>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</si>
  <si>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</si>
  <si>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</si>
  <si>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</si>
  <si>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</si>
  <si>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</si>
  <si>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</si>
  <si>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</si>
  <si>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</si>
  <si>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</si>
  <si>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</si>
  <si>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</si>
  <si>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</si>
  <si>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</si>
  <si>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</si>
  <si>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</si>
  <si>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</si>
  <si>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</si>
  <si>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</si>
  <si>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</si>
  <si>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</si>
  <si>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</si>
  <si>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</si>
  <si>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</si>
  <si>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</si>
  <si>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</si>
  <si>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</si>
  <si>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</si>
  <si>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</si>
  <si>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</si>
  <si>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</si>
  <si>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</si>
  <si>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</si>
  <si>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</si>
  <si>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</si>
  <si>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</si>
  <si>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</si>
  <si>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</si>
  <si>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</si>
  <si>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</si>
  <si>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</si>
  <si>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</si>
  <si>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</si>
  <si>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</si>
  <si>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</si>
  <si>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</si>
  <si>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</si>
  <si>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</si>
  <si>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</si>
  <si>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</si>
  <si>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</si>
  <si>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</si>
  <si>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</si>
  <si>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</si>
  <si>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</si>
  <si>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</si>
  <si>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</si>
  <si>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</si>
  <si>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</si>
  <si>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</si>
  <si>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</si>
  <si>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</si>
  <si>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</si>
  <si>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</si>
  <si>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</si>
  <si>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</si>
  <si>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</si>
  <si>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</si>
  <si>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</si>
  <si>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</si>
  <si>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</si>
  <si>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</si>
  <si>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</si>
  <si>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</si>
  <si>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</si>
  <si>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</si>
  <si>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</si>
  <si>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</si>
  <si>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</si>
  <si>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</si>
  <si>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</si>
  <si>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</si>
  <si>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</si>
  <si>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</si>
  <si>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</si>
  <si>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</si>
  <si>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</si>
  <si>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</si>
  <si>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</si>
  <si>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</si>
  <si>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</si>
  <si>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</si>
  <si>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</si>
  <si>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</si>
  <si>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</si>
  <si>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</si>
  <si>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</si>
  <si>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</si>
  <si>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</si>
  <si>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</si>
  <si>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</si>
  <si>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</si>
  <si>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</si>
  <si>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</si>
  <si>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</si>
  <si>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</si>
  <si>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</si>
  <si>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</si>
  <si>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</si>
  <si>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</si>
  <si>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</si>
  <si>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</si>
  <si>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</si>
  <si>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</si>
  <si>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</si>
  <si>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</si>
  <si>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</si>
  <si>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</si>
  <si>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</si>
  <si>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</si>
  <si>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</si>
  <si>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</si>
  <si>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</si>
  <si>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</si>
  <si>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</si>
  <si>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</si>
  <si>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</si>
  <si>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</si>
  <si>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</si>
  <si>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</si>
  <si>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</si>
  <si>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</si>
  <si>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</si>
  <si>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</si>
  <si>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</si>
  <si>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</si>
  <si>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</si>
  <si>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</si>
  <si>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</si>
  <si>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</si>
  <si>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</si>
  <si>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</si>
  <si>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</si>
  <si>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</si>
  <si>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</si>
  <si>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</si>
  <si>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</si>
  <si>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</si>
  <si>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</si>
  <si>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</si>
  <si>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</si>
  <si>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</si>
  <si>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</si>
  <si>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</si>
  <si>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</si>
  <si>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</si>
  <si>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</si>
  <si>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</si>
  <si>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</si>
  <si>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</si>
  <si>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</si>
  <si>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</si>
  <si>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</si>
  <si>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</si>
  <si>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</si>
  <si>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</si>
  <si>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</si>
  <si>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</si>
  <si>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</si>
  <si>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</si>
  <si>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</si>
  <si>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</si>
  <si>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</si>
  <si>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</si>
  <si>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</si>
  <si>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</si>
  <si>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</si>
  <si>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</si>
  <si>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</si>
  <si>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</si>
  <si>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</si>
  <si>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</si>
  <si>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</si>
  <si>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</si>
  <si>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</si>
  <si>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</si>
  <si>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</si>
  <si>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</si>
  <si>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</si>
  <si>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</si>
  <si>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</si>
  <si>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</si>
  <si>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</si>
  <si>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</si>
  <si>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</si>
  <si>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</si>
  <si>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</si>
  <si>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</si>
  <si>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</si>
  <si>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</si>
  <si>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</si>
  <si>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</si>
  <si>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</si>
  <si>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</si>
  <si>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</si>
  <si>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</si>
  <si>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</si>
  <si>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</si>
  <si>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</si>
  <si>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</si>
  <si>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</si>
  <si>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</si>
  <si>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</si>
  <si>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</si>
  <si>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</si>
  <si>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</si>
  <si>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</si>
  <si>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</si>
  <si>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</si>
  <si>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</si>
  <si>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</si>
  <si>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</si>
  <si>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</si>
  <si>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</si>
  <si>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</si>
  <si>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</si>
  <si>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</si>
  <si>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</si>
  <si>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</si>
  <si>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</si>
  <si>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</si>
  <si>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</si>
  <si>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</si>
  <si>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</si>
  <si>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</si>
  <si>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</si>
  <si>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</si>
  <si>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</si>
  <si>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</si>
  <si>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</si>
  <si>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</si>
  <si>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</si>
  <si>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</si>
  <si>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</si>
  <si>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</si>
  <si>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</si>
  <si>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</si>
  <si>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</si>
  <si>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</si>
  <si>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</si>
  <si>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</si>
  <si>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</si>
  <si>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</si>
  <si>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</si>
  <si>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</si>
  <si>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</si>
  <si>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</si>
  <si>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</si>
  <si>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</si>
  <si>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</si>
  <si>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</si>
  <si>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</si>
  <si>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</si>
  <si>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</si>
  <si>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</si>
  <si>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</si>
  <si>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</si>
  <si>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</si>
  <si>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</si>
  <si>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</si>
  <si>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</si>
  <si>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</si>
  <si>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</si>
  <si>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</si>
  <si>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</si>
  <si>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</si>
  <si>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</si>
  <si>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</si>
  <si>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</si>
  <si>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</si>
  <si>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</si>
  <si>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</si>
  <si>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</si>
  <si>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</si>
  <si>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</si>
  <si>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</si>
  <si>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</si>
  <si>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</si>
  <si>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</si>
  <si>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</si>
  <si>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</si>
  <si>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</si>
  <si>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</si>
  <si>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</si>
  <si>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</si>
  <si>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</si>
  <si>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</si>
  <si>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</si>
  <si>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</si>
  <si>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</si>
  <si>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</si>
  <si>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</si>
  <si>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</si>
  <si>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</si>
  <si>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</si>
  <si>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</si>
  <si>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</si>
  <si>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</si>
  <si>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</si>
  <si>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</si>
  <si>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</si>
  <si>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</si>
  <si>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</si>
  <si>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</si>
  <si>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</si>
  <si>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</si>
  <si>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</si>
  <si>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</si>
  <si>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</si>
  <si>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</si>
  <si>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</si>
  <si>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</si>
  <si>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</si>
  <si>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</si>
  <si>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</si>
  <si>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</si>
  <si>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</si>
  <si>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</si>
  <si>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</si>
  <si>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</si>
  <si>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</si>
  <si>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</si>
  <si>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</si>
  <si>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</si>
  <si>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</si>
  <si>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</si>
  <si>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</si>
  <si>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</si>
  <si>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</si>
  <si>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</si>
  <si>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</si>
  <si>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</si>
  <si>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</si>
  <si>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</si>
  <si>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</si>
  <si>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</si>
  <si>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</si>
  <si>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</si>
  <si>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</si>
  <si>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</si>
  <si>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</si>
  <si>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</si>
  <si>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</si>
  <si>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</si>
  <si>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</si>
  <si>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</si>
  <si>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</si>
  <si>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</si>
  <si>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</si>
  <si>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</si>
  <si>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</si>
  <si>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</si>
  <si>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</si>
  <si>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</si>
  <si>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</si>
  <si>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</si>
  <si>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</si>
  <si>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</si>
  <si>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</si>
  <si>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</si>
  <si>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</si>
  <si>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</si>
  <si>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</si>
  <si>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</si>
  <si>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</si>
  <si>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</si>
  <si>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</si>
  <si>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</si>
  <si>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</si>
  <si>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</si>
  <si>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</si>
  <si>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</si>
  <si>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</si>
  <si>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</si>
  <si>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</si>
  <si>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</si>
  <si>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</si>
  <si>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</si>
  <si>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</si>
  <si>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</si>
  <si>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</si>
  <si>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</si>
  <si>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</si>
  <si>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</si>
  <si>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</si>
  <si>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</si>
  <si>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</si>
  <si>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</si>
  <si>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</si>
  <si>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</si>
  <si>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</si>
  <si>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</si>
  <si>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</si>
  <si>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</si>
  <si>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</si>
  <si>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</si>
  <si>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</si>
  <si>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</si>
  <si>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</si>
  <si>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</si>
  <si>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</si>
  <si>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</si>
  <si>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</si>
  <si>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</si>
  <si>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</si>
  <si>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</si>
  <si>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</si>
  <si>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</si>
  <si>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</si>
  <si>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</si>
  <si>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</si>
  <si>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</si>
  <si>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</si>
  <si>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</si>
  <si>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</si>
  <si>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</si>
  <si>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</si>
  <si>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</si>
  <si>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</si>
  <si>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</si>
  <si>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</si>
  <si>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</si>
  <si>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</si>
  <si>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</si>
  <si>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</si>
  <si>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</si>
  <si>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</si>
  <si>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</si>
  <si>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</si>
  <si>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</si>
  <si>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</si>
  <si>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</si>
  <si>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</si>
  <si>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</si>
  <si>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</si>
  <si>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</si>
  <si>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</si>
  <si>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</si>
  <si>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</si>
  <si>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</si>
  <si>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</si>
  <si>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</si>
  <si>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</si>
  <si>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</si>
  <si>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</si>
  <si>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</si>
  <si>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</si>
  <si>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</si>
  <si>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</si>
  <si>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</si>
  <si>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</si>
  <si>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</si>
  <si>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</si>
  <si>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</si>
  <si>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</si>
  <si>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</si>
  <si>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</si>
  <si>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</si>
  <si>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</si>
  <si>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</si>
  <si>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</si>
  <si>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</si>
  <si>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</si>
  <si>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</si>
  <si>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</si>
  <si>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</si>
  <si>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</si>
  <si>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</si>
  <si>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</si>
  <si>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</si>
  <si>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</si>
  <si>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</si>
  <si>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</si>
  <si>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</si>
  <si>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</si>
  <si>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</si>
  <si>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</si>
  <si>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</si>
  <si>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</si>
  <si>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</si>
  <si>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</si>
  <si>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</si>
  <si>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</si>
  <si>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</si>
  <si>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</si>
  <si>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</si>
  <si>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</si>
  <si>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</si>
  <si>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</si>
  <si>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</si>
  <si>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</si>
  <si>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</si>
  <si>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</si>
  <si>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</si>
  <si>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</si>
  <si>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</si>
  <si>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</si>
  <si>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</si>
  <si>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</si>
  <si>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</si>
  <si>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</si>
  <si>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</si>
  <si>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</si>
  <si>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</si>
  <si>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</si>
  <si>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</si>
  <si>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</si>
  <si>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</si>
  <si>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</si>
  <si>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</si>
  <si>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</si>
  <si>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</si>
  <si>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</si>
  <si>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</si>
  <si>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</si>
  <si>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</si>
  <si>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</si>
  <si>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</si>
  <si>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</si>
  <si>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</si>
  <si>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</si>
  <si>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</si>
  <si>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</si>
  <si>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</si>
  <si>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</si>
  <si>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</si>
  <si>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</si>
  <si>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</si>
  <si>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</si>
  <si>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</si>
  <si>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</si>
  <si>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</si>
  <si>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</si>
  <si>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</si>
  <si>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</si>
  <si>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</si>
  <si>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</si>
  <si>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</si>
  <si>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</si>
  <si>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</si>
  <si>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</si>
  <si>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</si>
  <si>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</si>
  <si>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</si>
  <si>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</si>
  <si>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</si>
  <si>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</si>
  <si>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</si>
  <si>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</si>
  <si>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</si>
  <si>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</si>
  <si>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</si>
  <si>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</si>
  <si>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</si>
  <si>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</si>
  <si>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</si>
  <si>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</si>
  <si>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</si>
  <si>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</si>
  <si>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</si>
  <si>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</si>
  <si>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</si>
  <si>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</si>
  <si>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</si>
  <si>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</si>
  <si>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</si>
  <si>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</si>
  <si>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</si>
  <si>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</si>
  <si>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</si>
  <si>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</si>
  <si>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</si>
  <si>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</si>
  <si>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</si>
  <si>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</si>
  <si>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</si>
  <si>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</si>
  <si>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</si>
  <si>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</si>
  <si>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</si>
  <si>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</si>
  <si>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</si>
  <si>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</si>
  <si>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</si>
  <si>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</si>
  <si>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</si>
  <si>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</si>
  <si>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</si>
  <si>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</si>
  <si>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</si>
  <si>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</si>
  <si>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</si>
  <si>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</si>
  <si>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</si>
  <si>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</si>
  <si>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</si>
  <si>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</si>
  <si>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</si>
  <si>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</si>
  <si>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</si>
  <si>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</si>
  <si>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</si>
  <si>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</si>
  <si>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</si>
  <si>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</si>
  <si>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</si>
  <si>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</si>
  <si>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</si>
  <si>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</si>
  <si>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</si>
  <si>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</si>
  <si>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</si>
  <si>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</si>
  <si>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</si>
  <si>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</si>
  <si>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</si>
  <si>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</si>
  <si>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</si>
  <si>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</si>
  <si>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</si>
  <si>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</si>
  <si>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</si>
  <si>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</si>
  <si>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</si>
  <si>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</si>
  <si>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</si>
  <si>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</si>
  <si>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</si>
  <si>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</si>
  <si>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</si>
  <si>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</si>
  <si>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</si>
  <si>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</si>
  <si>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</si>
  <si>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</si>
  <si>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</si>
  <si>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</si>
  <si>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</si>
  <si>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</si>
  <si>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</si>
  <si>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</si>
  <si>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</si>
  <si>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</si>
  <si>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</si>
  <si>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</si>
  <si>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</si>
  <si>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</si>
  <si>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</si>
  <si>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</si>
  <si>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</si>
  <si>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</si>
  <si>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</si>
  <si>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</si>
  <si>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</si>
  <si>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</si>
  <si>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</si>
  <si>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</si>
  <si>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</si>
  <si>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</si>
  <si>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</si>
  <si>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</si>
  <si>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</si>
  <si>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</si>
  <si>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</si>
  <si>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</si>
  <si>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</si>
  <si>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</si>
  <si>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</si>
  <si>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</si>
  <si>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</si>
  <si>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</si>
  <si>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</si>
  <si>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</si>
  <si>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</si>
  <si>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</si>
  <si>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</si>
  <si>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</si>
  <si>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</si>
  <si>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</si>
  <si>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</si>
  <si>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</si>
  <si>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</si>
  <si>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</si>
  <si>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</si>
  <si>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</si>
  <si>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</si>
  <si>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</si>
  <si>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</si>
  <si>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</si>
  <si>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</si>
  <si>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</si>
  <si>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</si>
  <si>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</si>
  <si>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</si>
  <si>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</si>
  <si>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</si>
  <si>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</si>
  <si>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</si>
  <si>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</si>
  <si>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</si>
  <si>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</si>
  <si>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</si>
  <si>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</si>
  <si>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</si>
  <si>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</si>
  <si>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</si>
  <si>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</si>
  <si>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</si>
  <si>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</si>
  <si>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</si>
  <si>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</si>
  <si>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</si>
  <si>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</si>
  <si>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</si>
  <si>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</si>
  <si>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</si>
  <si>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</si>
  <si>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</si>
  <si>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</si>
  <si>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</si>
  <si>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</si>
  <si>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</si>
  <si>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</si>
  <si>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</si>
  <si>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</si>
  <si>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</si>
  <si>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</si>
  <si>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</si>
  <si>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</si>
  <si>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</si>
  <si>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</si>
  <si>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</si>
  <si>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</si>
  <si>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</si>
  <si>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</si>
  <si>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</si>
  <si>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</si>
  <si>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</si>
  <si>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</si>
  <si>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</si>
  <si>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</si>
  <si>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</si>
  <si>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</si>
  <si>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</si>
  <si>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</si>
  <si>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</si>
  <si>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</si>
  <si>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</si>
  <si>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</si>
  <si>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</si>
  <si>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</si>
  <si>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</si>
  <si>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</si>
  <si>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</si>
  <si>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</si>
  <si>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</si>
  <si>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</si>
  <si>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</si>
  <si>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</si>
  <si>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</si>
  <si>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</si>
  <si>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</si>
  <si>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</si>
  <si>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</si>
  <si>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</si>
  <si>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</si>
  <si>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</si>
  <si>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</si>
  <si>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</si>
  <si>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</si>
  <si>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</si>
  <si>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</si>
  <si>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</si>
  <si>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</si>
  <si>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</si>
  <si>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</si>
  <si>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</si>
  <si>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</si>
  <si>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</si>
  <si>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</si>
  <si>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</si>
  <si>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</si>
  <si>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</si>
  <si>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</si>
  <si>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</si>
  <si>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</si>
  <si>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</si>
  <si>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</si>
  <si>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</si>
  <si>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</si>
  <si>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</si>
  <si>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</si>
  <si>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</si>
  <si>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</si>
  <si>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</si>
  <si>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</si>
  <si>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</si>
  <si>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</si>
  <si>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</si>
  <si>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</si>
  <si>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</si>
  <si>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</si>
  <si>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</si>
  <si>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</si>
  <si>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</si>
  <si>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</si>
  <si>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</si>
  <si>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</si>
  <si>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</si>
  <si>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</si>
  <si>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</si>
  <si>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</si>
  <si>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</si>
  <si>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</si>
  <si>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</si>
  <si>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</si>
  <si>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</si>
  <si>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</si>
  <si>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</si>
  <si>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</si>
  <si>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</si>
  <si>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</si>
  <si>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</si>
  <si>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</si>
  <si>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</si>
  <si>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</si>
  <si>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</si>
  <si>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</si>
  <si>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</si>
  <si>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</si>
  <si>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</si>
  <si>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</si>
  <si>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</si>
  <si>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</si>
  <si>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</si>
  <si>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</si>
  <si>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</si>
  <si>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</si>
  <si>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</si>
  <si>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</si>
  <si>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</si>
  <si>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</si>
  <si>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</si>
  <si>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</si>
  <si>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</si>
  <si>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</si>
  <si>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</si>
  <si>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</si>
  <si>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</si>
  <si>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</si>
  <si>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</si>
  <si>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</si>
  <si>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</si>
  <si>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</si>
  <si>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</si>
  <si>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</si>
  <si>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</si>
  <si>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</si>
  <si>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</si>
  <si>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</si>
  <si>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</si>
  <si>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</si>
  <si>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</si>
  <si>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</si>
  <si>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</si>
  <si>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</si>
  <si>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</si>
  <si>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</si>
  <si>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</si>
  <si>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</si>
  <si>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</si>
  <si>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</si>
  <si>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</si>
  <si>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</si>
  <si>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</si>
  <si>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</si>
  <si>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</si>
  <si>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</si>
  <si>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</si>
  <si>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</si>
  <si>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</si>
  <si>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</si>
  <si>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</si>
  <si>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</si>
  <si>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</si>
  <si>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</si>
  <si>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</si>
  <si>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</si>
  <si>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</si>
  <si>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</si>
  <si>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</si>
  <si>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</si>
  <si>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</si>
  <si>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</si>
  <si>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</si>
  <si>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</si>
  <si>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</si>
  <si>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</si>
  <si>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</si>
  <si>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</si>
  <si>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</si>
  <si>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</si>
  <si>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</si>
  <si>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</si>
  <si>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</si>
  <si>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</si>
  <si>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</si>
  <si>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</si>
  <si>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</si>
  <si>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</si>
  <si>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</si>
  <si>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</si>
  <si>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</si>
  <si>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</si>
  <si>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</si>
  <si>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</si>
  <si>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</si>
  <si>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</si>
  <si>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</si>
  <si>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</si>
  <si>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</si>
  <si>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</si>
  <si>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</si>
  <si>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</si>
  <si>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</si>
  <si>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</si>
  <si>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</si>
  <si>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</si>
  <si>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</si>
  <si>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</si>
  <si>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</si>
  <si>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</si>
  <si>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</si>
  <si>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</si>
  <si>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</si>
  <si>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</si>
  <si>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</si>
  <si>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</si>
  <si>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</si>
  <si>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</si>
  <si>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</si>
  <si>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</si>
  <si>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</si>
  <si>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</si>
  <si>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</si>
  <si>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</si>
  <si>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</si>
  <si>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</si>
  <si>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</si>
  <si>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</si>
  <si>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</si>
  <si>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</si>
  <si>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</si>
  <si>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</si>
  <si>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</si>
  <si>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</si>
  <si>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</si>
  <si>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</si>
  <si>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</si>
  <si>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</si>
  <si>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</si>
  <si>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</si>
  <si>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</si>
  <si>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</si>
  <si>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</si>
  <si>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</si>
  <si>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</si>
  <si>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</si>
  <si>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</si>
  <si>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</si>
  <si>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</si>
  <si>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</si>
  <si>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</si>
  <si>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</si>
  <si>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</si>
  <si>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</si>
  <si>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</si>
  <si>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</si>
  <si>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</si>
  <si>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</si>
  <si>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</si>
  <si>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</si>
  <si>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</si>
  <si>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</si>
  <si>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</si>
  <si>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</si>
  <si>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</si>
  <si>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</si>
  <si>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</si>
  <si>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</si>
  <si>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</si>
  <si>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</si>
  <si>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</si>
  <si>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</si>
  <si>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</si>
  <si>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</si>
  <si>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</si>
  <si>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</si>
  <si>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</si>
  <si>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</si>
  <si>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</si>
  <si>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</si>
  <si>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</si>
  <si>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</si>
  <si>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</si>
  <si>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</si>
  <si>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</si>
  <si>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</si>
  <si>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</si>
  <si>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</si>
  <si>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</si>
  <si>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</si>
  <si>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</si>
  <si>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</si>
  <si>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</si>
  <si>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</si>
  <si>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</si>
  <si>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</si>
  <si>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</si>
  <si>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</si>
  <si>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</si>
  <si>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</si>
  <si>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</si>
  <si>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</si>
  <si>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</si>
  <si>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</si>
  <si>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</si>
  <si>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</si>
  <si>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</si>
  <si>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</si>
  <si>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</si>
  <si>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</si>
  <si>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</si>
  <si>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</si>
  <si>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</si>
  <si>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</si>
  <si>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</si>
  <si>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</si>
  <si>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</si>
  <si>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</si>
  <si>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</si>
  <si>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</si>
  <si>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</si>
  <si>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</si>
  <si>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</si>
  <si>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</si>
  <si>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</si>
  <si>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</si>
  <si>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</si>
  <si>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</si>
  <si>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</si>
  <si>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</si>
  <si>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</si>
  <si>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</si>
  <si>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</si>
  <si>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</si>
  <si>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</si>
  <si>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</si>
  <si>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</si>
  <si>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</si>
  <si>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</si>
  <si>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</si>
  <si>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</si>
  <si>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</si>
  <si>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</si>
  <si>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</si>
  <si>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</si>
  <si>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</si>
  <si>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</si>
  <si>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</si>
  <si>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</si>
  <si>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</si>
  <si>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</si>
  <si>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</si>
  <si>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</si>
  <si>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</si>
  <si>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</si>
  <si>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</si>
  <si>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</si>
  <si>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</si>
  <si>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</si>
  <si>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</si>
  <si>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</si>
  <si>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</si>
  <si>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</si>
  <si>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</si>
  <si>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</si>
  <si>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</si>
  <si>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</si>
  <si>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</si>
  <si>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</si>
  <si>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</si>
  <si>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</si>
  <si>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</si>
  <si>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</si>
  <si>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</si>
  <si>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</si>
  <si>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</si>
  <si>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</si>
  <si>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</si>
  <si>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</si>
  <si>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</si>
  <si>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</si>
  <si>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</si>
  <si>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</si>
  <si>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</si>
  <si>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</si>
  <si>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</si>
  <si>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</si>
  <si>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</si>
  <si>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</si>
  <si>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</si>
  <si>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</si>
  <si>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</si>
  <si>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</si>
  <si>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</si>
  <si>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</si>
  <si>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</si>
  <si>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</si>
  <si>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</si>
  <si>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</si>
  <si>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</si>
  <si>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</si>
  <si>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</si>
  <si>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</si>
  <si>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</si>
  <si>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</si>
  <si>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</si>
  <si>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</si>
  <si>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</si>
  <si>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</si>
  <si>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</si>
  <si>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</si>
  <si>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</si>
  <si>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</si>
  <si>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</si>
  <si>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</si>
  <si>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</si>
  <si>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</si>
  <si>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</si>
  <si>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</si>
  <si>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</si>
  <si>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</si>
  <si>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</si>
  <si>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</si>
  <si>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</si>
  <si>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</si>
  <si>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</si>
  <si>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</si>
  <si>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</si>
  <si>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</si>
  <si>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</si>
  <si>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</si>
  <si>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</si>
  <si>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</si>
  <si>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</si>
  <si>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</si>
  <si>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</si>
  <si>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</si>
  <si>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</si>
  <si>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</si>
  <si>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</si>
  <si>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</si>
  <si>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</si>
  <si>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</si>
  <si>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</si>
  <si>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</si>
  <si>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</si>
  <si>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</si>
  <si>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</si>
  <si>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</si>
  <si>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</si>
  <si>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</si>
  <si>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</si>
  <si>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</si>
  <si>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</si>
  <si>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</si>
  <si>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</si>
  <si>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</si>
  <si>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</si>
  <si>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</si>
  <si>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</si>
  <si>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</si>
  <si>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</si>
  <si>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</si>
  <si>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</si>
  <si>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</si>
  <si>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</si>
  <si>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</si>
  <si>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</si>
  <si>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</si>
  <si>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</si>
  <si>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</si>
  <si>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</si>
  <si>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</si>
  <si>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</si>
  <si>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</si>
  <si>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</si>
  <si>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</si>
  <si>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</si>
  <si>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</si>
  <si>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</si>
  <si>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</si>
  <si>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</si>
  <si>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</si>
  <si>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</si>
  <si>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</si>
  <si>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</si>
  <si>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</si>
  <si>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</si>
  <si>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</si>
  <si>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</si>
  <si>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</si>
  <si>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</si>
  <si>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</si>
  <si>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</si>
  <si>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</si>
  <si>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</si>
  <si>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</si>
  <si>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</si>
  <si>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</si>
  <si>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</si>
  <si>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</si>
  <si>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</si>
  <si>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</si>
  <si>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</si>
  <si>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</si>
  <si>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</si>
  <si>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</si>
  <si>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</si>
  <si>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</si>
  <si>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</si>
  <si>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</si>
  <si>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</si>
  <si>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</si>
  <si>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</si>
  <si>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</si>
  <si>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</si>
  <si>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</si>
  <si>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</si>
  <si>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</si>
  <si>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</si>
  <si>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</si>
  <si>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</si>
  <si>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</si>
  <si>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</si>
  <si>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</si>
  <si>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</si>
  <si>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</si>
  <si>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</si>
  <si>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</si>
  <si>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</si>
  <si>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</si>
  <si>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</si>
  <si>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</si>
  <si>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</si>
  <si>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</si>
  <si>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</si>
  <si>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</si>
  <si>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</si>
  <si>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</si>
  <si>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</si>
  <si>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</si>
  <si>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</si>
  <si>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</si>
  <si>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</si>
  <si>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</si>
  <si>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</si>
  <si>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</si>
  <si>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</si>
  <si>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</si>
  <si>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</si>
  <si>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</si>
  <si>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</si>
  <si>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</si>
  <si>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</si>
  <si>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</si>
  <si>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</si>
  <si>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</si>
  <si>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</si>
  <si>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</si>
  <si>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</si>
  <si>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</si>
  <si>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</si>
  <si>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</si>
  <si>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</si>
  <si>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</si>
  <si>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</si>
  <si>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</si>
  <si>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</si>
  <si>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</si>
  <si>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</si>
  <si>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</si>
  <si>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</si>
  <si>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</si>
  <si>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</si>
  <si>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</si>
  <si>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</si>
  <si>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</si>
  <si>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</si>
  <si>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</si>
  <si>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</si>
  <si>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</si>
  <si>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</si>
  <si>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</si>
  <si>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</si>
  <si>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</si>
  <si>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</si>
  <si>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</si>
  <si>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</si>
  <si>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</si>
  <si>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</si>
  <si>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</si>
  <si>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</si>
  <si>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</si>
  <si>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</si>
  <si>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</si>
  <si>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</si>
  <si>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</si>
  <si>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</si>
  <si>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</si>
  <si>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</si>
  <si>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</si>
  <si>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</si>
  <si>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</si>
  <si>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</si>
  <si>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</si>
  <si>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</si>
  <si>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</si>
  <si>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</si>
  <si>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</si>
  <si>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</si>
  <si>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</si>
  <si>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</si>
  <si>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</si>
  <si>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</si>
  <si>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</si>
  <si>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</si>
  <si>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</si>
  <si>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</si>
  <si>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</si>
  <si>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</si>
  <si>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</si>
  <si>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</si>
  <si>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</si>
  <si>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</si>
  <si>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</si>
  <si>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</si>
  <si>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</si>
  <si>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</si>
  <si>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</si>
  <si>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</si>
  <si>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</si>
  <si>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</si>
  <si>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</si>
  <si>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</si>
  <si>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</si>
  <si>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</si>
  <si>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</si>
  <si>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</si>
  <si>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</si>
  <si>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</si>
  <si>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</si>
  <si>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</si>
  <si>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</si>
  <si>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</si>
  <si>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</si>
  <si>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</si>
  <si>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</si>
  <si>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</si>
  <si>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</si>
  <si>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</si>
  <si>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</si>
  <si>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</si>
  <si>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</si>
  <si>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</si>
  <si>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</si>
  <si>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</si>
  <si>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</si>
  <si>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</si>
  <si>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</si>
  <si>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</si>
  <si>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</si>
  <si>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</si>
  <si>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</si>
  <si>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</si>
  <si>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</si>
  <si>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</si>
  <si>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</si>
  <si>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</si>
  <si>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</si>
  <si>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</si>
  <si>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</si>
  <si>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</si>
  <si>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</si>
  <si>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</si>
  <si>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</si>
  <si>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</si>
  <si>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</si>
  <si>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</si>
  <si>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</si>
  <si>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</si>
  <si>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</si>
  <si>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</si>
  <si>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</si>
  <si>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</si>
  <si>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</si>
  <si>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</si>
  <si>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</si>
  <si>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</si>
  <si>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</si>
  <si>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</si>
  <si>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</si>
  <si>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</si>
  <si>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</si>
  <si>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</si>
  <si>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</si>
  <si>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</si>
  <si>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</si>
  <si>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</si>
  <si>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</si>
  <si>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</si>
  <si>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</si>
  <si>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</si>
  <si>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</si>
  <si>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</si>
  <si>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</si>
  <si>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</si>
  <si>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</si>
  <si>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</si>
  <si>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</si>
  <si>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</si>
  <si>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</si>
  <si>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</si>
  <si>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</si>
  <si>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</si>
  <si>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</si>
  <si>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</si>
  <si>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</si>
  <si>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</si>
  <si>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</si>
  <si>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</si>
  <si>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</si>
  <si>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</si>
  <si>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</si>
  <si>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</si>
  <si>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</si>
  <si>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</si>
  <si>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</si>
  <si>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</si>
  <si>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</si>
  <si>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</si>
  <si>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</si>
  <si>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</si>
  <si>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</si>
  <si>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</si>
  <si>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</si>
  <si>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</si>
  <si>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</si>
  <si>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</si>
  <si>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</si>
  <si>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</si>
  <si>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</si>
  <si>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</si>
  <si>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</si>
  <si>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</si>
  <si>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</si>
  <si>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</si>
  <si>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</si>
  <si>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</si>
  <si>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</si>
  <si>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</si>
  <si>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</si>
  <si>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</si>
  <si>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</si>
  <si>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</si>
  <si>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</si>
  <si>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</si>
  <si>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</si>
  <si>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</si>
  <si>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</si>
  <si>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</si>
  <si>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</si>
  <si>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</si>
  <si>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</si>
  <si>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</si>
  <si>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</si>
  <si>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</si>
  <si>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</si>
  <si>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</si>
  <si>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</si>
  <si>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</si>
  <si>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</si>
  <si>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</si>
  <si>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</si>
  <si>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</si>
  <si>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</si>
  <si>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</si>
  <si>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</si>
  <si>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</si>
  <si>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</si>
  <si>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</si>
  <si>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</si>
  <si>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</si>
  <si>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</si>
  <si>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</si>
  <si>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</si>
  <si>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</si>
  <si>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</si>
  <si>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</si>
  <si>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</si>
  <si>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</si>
  <si>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</si>
  <si>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</si>
  <si>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</si>
  <si>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</si>
  <si>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</si>
  <si>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</si>
  <si>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</si>
  <si>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</si>
  <si>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</si>
  <si>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</si>
  <si>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</si>
  <si>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</si>
  <si>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</si>
  <si>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</si>
  <si>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</si>
  <si>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</si>
  <si>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</si>
  <si>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</si>
  <si>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</si>
  <si>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</si>
  <si>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</si>
  <si>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</si>
  <si>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</si>
  <si>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</si>
  <si>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</si>
  <si>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</si>
  <si>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</si>
  <si>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</si>
  <si>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</si>
  <si>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</si>
  <si>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</si>
  <si>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</si>
  <si>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</si>
  <si>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</si>
  <si>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</si>
  <si>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</si>
  <si>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</si>
  <si>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</si>
  <si>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</si>
  <si>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</si>
  <si>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</si>
  <si>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</si>
  <si>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</si>
  <si>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</si>
  <si>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</si>
  <si>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</si>
  <si>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</si>
  <si>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</si>
  <si>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</si>
  <si>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</si>
  <si>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</si>
  <si>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</si>
  <si>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</si>
  <si>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</si>
  <si>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</si>
  <si>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</si>
  <si>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</si>
  <si>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</si>
  <si>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</si>
  <si>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</si>
  <si>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</si>
  <si>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</si>
  <si>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</si>
  <si>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</si>
  <si>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</si>
  <si>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</si>
  <si>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</si>
  <si>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</si>
  <si>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</si>
  <si>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</si>
  <si>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</si>
  <si>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</si>
  <si>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</si>
  <si>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</si>
  <si>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</si>
  <si>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</si>
  <si>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</si>
  <si>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</si>
  <si>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</si>
  <si>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</si>
  <si>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</si>
  <si>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</si>
  <si>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</si>
  <si>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</si>
  <si>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</si>
  <si>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</si>
  <si>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</si>
  <si>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</si>
  <si>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</si>
  <si>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</si>
  <si>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</si>
  <si>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</si>
  <si>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</si>
  <si>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</si>
  <si>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</si>
  <si>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</si>
  <si>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</si>
  <si>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</si>
  <si>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</si>
  <si>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</si>
  <si>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</si>
  <si>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</si>
  <si>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</si>
  <si>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</si>
  <si>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</si>
  <si>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</si>
  <si>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</si>
  <si>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</si>
  <si>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</si>
  <si>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</si>
  <si>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</si>
  <si>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</si>
  <si>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</si>
  <si>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</si>
  <si>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</si>
  <si>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</si>
  <si>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</si>
  <si>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</si>
  <si>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</si>
  <si>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</si>
  <si>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</si>
  <si>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</si>
  <si>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</si>
  <si>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</si>
  <si>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</si>
  <si>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</si>
  <si>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</si>
  <si>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</si>
  <si>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</si>
  <si>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</si>
  <si>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</si>
  <si>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</si>
  <si>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</si>
  <si>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</si>
  <si>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</si>
  <si>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</si>
  <si>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</si>
  <si>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</si>
  <si>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</si>
  <si>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</si>
  <si>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</si>
  <si>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</si>
  <si>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</si>
  <si>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</si>
  <si>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</si>
  <si>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</si>
  <si>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</si>
  <si>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</si>
  <si>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</si>
  <si>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</si>
  <si>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</si>
  <si>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</si>
  <si>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</si>
  <si>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</si>
  <si>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</si>
  <si>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</si>
  <si>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</si>
  <si>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</si>
  <si>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</si>
  <si>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</si>
  <si>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</si>
  <si>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</si>
  <si>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</si>
  <si>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</si>
  <si>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</si>
  <si>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</si>
  <si>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</si>
  <si>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</si>
  <si>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</si>
  <si>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</si>
  <si>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</si>
  <si>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</si>
  <si>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</si>
  <si>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</si>
  <si>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</si>
  <si>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</si>
  <si>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</si>
  <si>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</si>
  <si>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</si>
  <si>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</si>
  <si>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</si>
  <si>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</si>
  <si>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</si>
  <si>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</si>
  <si>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</si>
  <si>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</si>
  <si>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</si>
  <si>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</si>
  <si>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</si>
  <si>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</si>
  <si>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</si>
  <si>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</si>
  <si>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</si>
  <si>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</si>
  <si>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</si>
  <si>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</si>
  <si>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</si>
  <si>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</si>
  <si>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</si>
  <si>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</si>
  <si>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</si>
  <si>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</si>
  <si>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</si>
  <si>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</si>
  <si>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</si>
  <si>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</si>
  <si>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</si>
  <si>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</si>
  <si>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</si>
  <si>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</si>
  <si>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</si>
  <si>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</si>
  <si>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</si>
  <si>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</si>
  <si>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</si>
  <si>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</si>
  <si>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</si>
  <si>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</si>
  <si>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</si>
  <si>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</si>
  <si>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</si>
  <si>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</si>
  <si>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</si>
  <si>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</si>
  <si>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</si>
  <si>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</si>
  <si>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</si>
  <si>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</si>
  <si>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</si>
  <si>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</si>
  <si>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</si>
  <si>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</si>
  <si>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</si>
  <si>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</si>
  <si>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</si>
  <si>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</si>
  <si>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</si>
  <si>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</si>
  <si>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</si>
  <si>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</si>
  <si>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</si>
  <si>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</si>
  <si>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</si>
  <si>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</si>
  <si>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</si>
  <si>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</si>
  <si>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</si>
  <si>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</si>
  <si>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</si>
  <si>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</si>
  <si>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</si>
  <si>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</si>
  <si>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</si>
  <si>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</si>
  <si>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</si>
  <si>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</si>
  <si>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</si>
  <si>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</si>
  <si>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</si>
  <si>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</si>
  <si>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</si>
  <si>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</si>
  <si>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</si>
  <si>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</si>
  <si>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</si>
  <si>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</si>
  <si>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</si>
  <si>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</si>
  <si>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</si>
  <si>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</si>
  <si>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</si>
  <si>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</si>
  <si>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</si>
  <si>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</si>
  <si>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</si>
  <si>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</si>
  <si>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</si>
  <si>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</si>
  <si>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</si>
  <si>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</si>
  <si>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</si>
  <si>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</si>
  <si>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</si>
  <si>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</si>
  <si>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</si>
  <si>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</si>
  <si>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</si>
  <si>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</si>
  <si>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</si>
  <si>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</si>
  <si>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</si>
  <si>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</si>
  <si>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</si>
  <si>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</si>
  <si>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</si>
  <si>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</si>
  <si>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</si>
  <si>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</si>
  <si>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</si>
  <si>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</si>
  <si>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</si>
  <si>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</si>
  <si>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</si>
  <si>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</si>
  <si>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</si>
  <si>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</si>
  <si>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</si>
  <si>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</si>
  <si>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</si>
  <si>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</si>
  <si>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</si>
  <si>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</si>
  <si>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</si>
  <si>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</si>
  <si>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</si>
  <si>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</si>
  <si>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</si>
  <si>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</si>
  <si>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</si>
  <si>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</si>
  <si>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</si>
  <si>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</si>
  <si>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</si>
  <si>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</si>
  <si>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</si>
  <si>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</si>
  <si>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</si>
  <si>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</si>
  <si>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</si>
  <si>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</si>
  <si>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</si>
  <si>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</si>
  <si>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</si>
  <si>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</si>
  <si>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</si>
  <si>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</si>
  <si>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</si>
  <si>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</si>
  <si>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</si>
  <si>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</si>
  <si>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</si>
  <si>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</si>
  <si>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</si>
  <si>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</si>
  <si>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</si>
  <si>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</si>
  <si>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</si>
  <si>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</si>
  <si>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</si>
  <si>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</si>
  <si>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</si>
  <si>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</si>
  <si>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</si>
  <si>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</si>
  <si>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</si>
  <si>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</si>
  <si>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</si>
  <si>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</si>
  <si>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</si>
  <si>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</si>
  <si>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</si>
  <si>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</si>
  <si>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</si>
  <si>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</si>
  <si>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</si>
  <si>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</si>
  <si>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</si>
  <si>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</si>
  <si>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</si>
  <si>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</si>
  <si>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</si>
  <si>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</si>
  <si>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</si>
  <si>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</si>
  <si>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</si>
  <si>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</si>
  <si>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</si>
  <si>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</si>
  <si>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</si>
  <si>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</si>
  <si>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</si>
  <si>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</si>
  <si>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</si>
  <si>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</si>
  <si>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</si>
  <si>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</si>
  <si>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</si>
  <si>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</si>
  <si>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</si>
  <si>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</si>
  <si>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</si>
  <si>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</si>
  <si>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</si>
  <si>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</si>
  <si>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</si>
  <si>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</si>
  <si>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</si>
  <si>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</si>
  <si>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</si>
  <si>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</si>
  <si>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</si>
  <si>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</si>
  <si>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</si>
  <si>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</si>
  <si>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</si>
  <si>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</si>
  <si>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</si>
  <si>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</si>
  <si>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</si>
  <si>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</si>
  <si>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</si>
  <si>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</si>
  <si>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</si>
  <si>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</si>
  <si>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</si>
  <si>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</si>
  <si>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</si>
  <si>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</si>
  <si>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</si>
  <si>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</si>
  <si>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</si>
  <si>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</si>
  <si>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</si>
  <si>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</si>
  <si>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</si>
  <si>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</si>
  <si>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</si>
  <si>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</si>
  <si>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</si>
  <si>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</si>
  <si>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</si>
  <si>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</si>
  <si>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</si>
  <si>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</si>
  <si>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</si>
  <si>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</si>
  <si>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</si>
  <si>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</si>
  <si>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</si>
  <si>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</si>
  <si>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</si>
  <si>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</si>
  <si>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</si>
  <si>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</si>
  <si>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</si>
  <si>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</si>
  <si>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</si>
  <si>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</si>
  <si>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</si>
  <si>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</si>
  <si>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</si>
  <si>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</si>
  <si>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</si>
  <si>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</si>
  <si>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</si>
  <si>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</si>
  <si>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</si>
  <si>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</si>
  <si>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</si>
  <si>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</si>
  <si>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</si>
  <si>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</si>
  <si>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</si>
  <si>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</si>
  <si>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</si>
  <si>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</si>
  <si>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</si>
  <si>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</si>
  <si>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</si>
  <si>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</si>
  <si>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</si>
  <si>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</si>
  <si>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</si>
  <si>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</si>
  <si>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</si>
  <si>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</si>
  <si>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</si>
  <si>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</si>
  <si>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</si>
  <si>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</si>
  <si>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</si>
  <si>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</si>
  <si>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</si>
  <si>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</si>
  <si>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</si>
  <si>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</si>
  <si>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</si>
  <si>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</si>
  <si>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</si>
  <si>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</si>
  <si>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</si>
  <si>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</si>
  <si>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</si>
  <si>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</si>
  <si>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</si>
  <si>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</si>
  <si>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</si>
  <si>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</si>
  <si>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</si>
  <si>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</si>
  <si>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</si>
  <si>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</si>
  <si>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</si>
  <si>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</si>
  <si>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</si>
  <si>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</si>
  <si>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</si>
  <si>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</si>
  <si>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</si>
  <si>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</si>
  <si>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</si>
  <si>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</si>
  <si>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</si>
  <si>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</si>
  <si>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</si>
  <si>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</si>
  <si>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</si>
  <si>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</si>
  <si>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</si>
  <si>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</si>
  <si>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</si>
  <si>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</si>
  <si>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</si>
  <si>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</si>
  <si>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</si>
  <si>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</si>
  <si>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</si>
  <si>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</si>
  <si>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</si>
  <si>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</si>
  <si>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</si>
  <si>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</si>
  <si>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</si>
  <si>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</si>
  <si>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</si>
  <si>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</si>
  <si>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</si>
  <si>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</si>
  <si>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</si>
  <si>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</si>
  <si>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</si>
  <si>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</si>
  <si>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</si>
  <si>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</si>
  <si>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</si>
  <si>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</si>
  <si>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</si>
  <si>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</si>
  <si>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</si>
  <si>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</si>
  <si>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</si>
  <si>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</si>
  <si>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</si>
  <si>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</si>
  <si>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</si>
  <si>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</si>
  <si>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</si>
  <si>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</si>
  <si>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</si>
  <si>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</si>
  <si>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</si>
  <si>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</si>
  <si>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</si>
  <si>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</si>
  <si>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</si>
  <si>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</si>
  <si>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</si>
  <si>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</si>
  <si>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</si>
  <si>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</si>
  <si>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</si>
  <si>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</si>
  <si>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</si>
  <si>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</si>
  <si>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</si>
  <si>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</si>
  <si>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</si>
  <si>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</si>
  <si>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</si>
  <si>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</si>
  <si>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</si>
  <si>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</si>
  <si>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</si>
  <si>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</si>
  <si>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</si>
  <si>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</si>
  <si>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</si>
  <si>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</si>
  <si>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</si>
  <si>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</si>
  <si>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</si>
  <si>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</si>
  <si>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</si>
  <si>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</si>
  <si>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</si>
  <si>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</si>
  <si>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</si>
  <si>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</si>
  <si>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</si>
  <si>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</si>
  <si>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</si>
  <si>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</si>
  <si>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</si>
  <si>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</si>
  <si>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</si>
  <si>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</si>
  <si>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</si>
  <si>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</si>
  <si>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</si>
  <si>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</si>
  <si>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</si>
  <si>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</si>
  <si>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</si>
  <si>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</si>
  <si>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</si>
  <si>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</si>
  <si>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</si>
  <si>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</si>
  <si>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</si>
  <si>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</si>
  <si>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</si>
  <si>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</si>
  <si>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</si>
  <si>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</si>
  <si>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</si>
  <si>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</si>
  <si>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</si>
  <si>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</si>
  <si>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</si>
  <si>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</si>
  <si>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</si>
  <si>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</si>
  <si>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</si>
  <si>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</si>
  <si>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</si>
  <si>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</si>
  <si>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</si>
  <si>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</si>
  <si>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</si>
  <si>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</si>
  <si>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</si>
  <si>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</si>
  <si>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</si>
  <si>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</si>
  <si>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</si>
  <si>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</si>
  <si>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</si>
  <si>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</si>
  <si>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</si>
  <si>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</si>
  <si>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</si>
  <si>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</si>
  <si>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</si>
  <si>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</si>
  <si>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</si>
  <si>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</si>
  <si>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</si>
  <si>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</si>
  <si>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</si>
  <si>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</si>
  <si>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</si>
  <si>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</si>
  <si>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</si>
  <si>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</si>
  <si>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</si>
  <si>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</si>
  <si>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</si>
  <si>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</si>
  <si>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</si>
  <si>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</si>
  <si>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</si>
  <si>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</si>
  <si>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</si>
  <si>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</si>
  <si>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</si>
  <si>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</si>
  <si>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</si>
  <si>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</si>
  <si>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</si>
  <si>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</si>
  <si>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</si>
  <si>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</si>
  <si>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</si>
  <si>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</si>
  <si>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</si>
  <si>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</si>
  <si>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</si>
  <si>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</si>
  <si>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</si>
  <si>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</si>
  <si>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</si>
  <si>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</si>
  <si>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</si>
  <si>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</si>
  <si>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</si>
  <si>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</si>
  <si>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</si>
  <si>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</si>
  <si>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</si>
  <si>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</si>
  <si>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</si>
  <si>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</si>
  <si>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</si>
  <si>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</si>
  <si>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</si>
  <si>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</si>
  <si>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</si>
  <si>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</si>
  <si>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</si>
  <si>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</si>
  <si>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</si>
  <si>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</si>
  <si>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</si>
  <si>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</si>
  <si>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</si>
  <si>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</si>
  <si>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</si>
  <si>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</si>
  <si>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</si>
  <si>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</si>
  <si>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</si>
  <si>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</si>
  <si>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</si>
  <si>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</si>
  <si>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</si>
  <si>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</si>
  <si>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</si>
  <si>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</si>
  <si>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</si>
  <si>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</si>
  <si>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</si>
  <si>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</si>
  <si>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</si>
  <si>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</si>
  <si>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</si>
  <si>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</si>
  <si>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</si>
  <si>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</si>
  <si>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</si>
  <si>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</si>
  <si>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</si>
  <si>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</si>
  <si>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</si>
  <si>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</si>
  <si>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</si>
  <si>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</si>
  <si>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</si>
  <si>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</si>
  <si>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</si>
  <si>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</si>
  <si>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</si>
  <si>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</si>
  <si>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</si>
  <si>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</si>
  <si>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</si>
  <si>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</si>
  <si>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</si>
  <si>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</si>
  <si>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</si>
  <si>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</si>
  <si>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</si>
  <si>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</si>
  <si>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</si>
  <si>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</si>
  <si>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</si>
  <si>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</si>
  <si>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</si>
  <si>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</si>
  <si>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</si>
  <si>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</si>
  <si>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</si>
  <si>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</si>
  <si>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</si>
  <si>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</si>
  <si>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</si>
  <si>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</si>
  <si>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</si>
  <si>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</si>
  <si>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</si>
  <si>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</si>
  <si>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</si>
  <si>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</si>
  <si>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</si>
  <si>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</si>
  <si>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</si>
  <si>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</si>
  <si>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</si>
  <si>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</si>
  <si>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</si>
  <si>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</si>
  <si>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</si>
  <si>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</si>
  <si>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</si>
  <si>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</si>
  <si>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</si>
  <si>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</si>
  <si>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</si>
  <si>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</si>
  <si>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</si>
  <si>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</si>
  <si>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</si>
  <si>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</si>
  <si>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</si>
  <si>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</si>
  <si>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</si>
  <si>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</si>
  <si>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</si>
  <si>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</si>
  <si>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</si>
  <si>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</si>
  <si>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</si>
  <si>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</si>
  <si>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</si>
  <si>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</si>
  <si>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</si>
  <si>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</si>
  <si>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</si>
  <si>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</si>
  <si>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</si>
  <si>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</si>
  <si>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</si>
  <si>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</si>
  <si>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</si>
  <si>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</si>
  <si>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</si>
  <si>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</si>
  <si>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</si>
  <si>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</si>
  <si>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</si>
  <si>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</si>
  <si>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</si>
  <si>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</si>
  <si>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</si>
  <si>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</si>
  <si>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</si>
  <si>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</si>
  <si>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</si>
  <si>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</si>
  <si>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</si>
  <si>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</si>
  <si>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</si>
  <si>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</si>
  <si>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</si>
  <si>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</si>
  <si>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</si>
  <si>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</si>
  <si>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</si>
  <si>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</si>
  <si>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</si>
  <si>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</si>
  <si>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</si>
  <si>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</si>
  <si>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</si>
  <si>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</si>
  <si>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</si>
  <si>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</si>
  <si>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</si>
  <si>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</si>
  <si>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</si>
  <si>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</si>
  <si>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</si>
  <si>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</si>
  <si>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</si>
  <si>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</si>
  <si>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</si>
  <si>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</si>
  <si>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</si>
  <si>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</si>
  <si>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</si>
  <si>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</si>
  <si>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</si>
  <si>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</si>
  <si>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</si>
  <si>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</si>
  <si>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</si>
  <si>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</si>
  <si>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</si>
  <si>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</si>
  <si>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</si>
  <si>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</si>
  <si>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</si>
  <si>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</si>
  <si>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</si>
  <si>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</si>
  <si>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</si>
  <si>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</si>
  <si>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</si>
  <si>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</si>
  <si>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</si>
  <si>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</si>
  <si>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</si>
  <si>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</si>
  <si>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</si>
  <si>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</si>
  <si>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</si>
  <si>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</si>
  <si>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</si>
  <si>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</si>
  <si>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</si>
  <si>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</si>
  <si>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</si>
  <si>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</si>
  <si>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</si>
  <si>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</si>
  <si>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</si>
  <si>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</si>
  <si>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</si>
  <si>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</si>
  <si>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</si>
  <si>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</si>
  <si>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</si>
  <si>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</si>
  <si>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</si>
  <si>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</si>
  <si>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</si>
  <si>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</si>
  <si>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</si>
  <si>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</si>
  <si>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</si>
  <si>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</si>
  <si>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</si>
  <si>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</si>
  <si>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</si>
  <si>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</si>
  <si>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</si>
  <si>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</si>
  <si>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</si>
  <si>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</si>
  <si>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</si>
  <si>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</si>
  <si>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</si>
  <si>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</si>
  <si>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</si>
  <si>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</si>
  <si>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</si>
  <si>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</si>
  <si>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</si>
  <si>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</si>
  <si>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</si>
  <si>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</si>
  <si>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</si>
  <si>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</si>
  <si>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</si>
  <si>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</si>
  <si>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</si>
  <si>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</si>
  <si>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</si>
  <si>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</si>
  <si>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</si>
  <si>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</si>
  <si>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</si>
  <si>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</si>
  <si>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</si>
  <si>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</si>
  <si>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</si>
  <si>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</si>
  <si>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</si>
  <si>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</si>
  <si>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</si>
  <si>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</si>
  <si>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</si>
  <si>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</si>
  <si>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</si>
  <si>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</si>
  <si>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</si>
  <si>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</si>
  <si>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</si>
  <si>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</si>
  <si>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</si>
  <si>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</si>
  <si>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</si>
  <si>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</si>
  <si>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</si>
  <si>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</si>
  <si>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</si>
  <si>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</si>
  <si>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</si>
  <si>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</si>
  <si>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</si>
  <si>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</si>
  <si>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</si>
  <si>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</si>
  <si>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</si>
  <si>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</si>
  <si>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</si>
  <si>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</si>
  <si>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</si>
  <si>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</si>
  <si>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</si>
  <si>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</si>
  <si>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</si>
  <si>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</si>
  <si>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</si>
  <si>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</si>
  <si>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</si>
  <si>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</si>
  <si>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</si>
  <si>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</si>
  <si>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</si>
  <si>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</si>
  <si>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</si>
  <si>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</si>
  <si>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</si>
  <si>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</si>
  <si>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</si>
  <si>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</si>
  <si>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</si>
  <si>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</si>
  <si>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</si>
  <si>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</si>
  <si>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</si>
  <si>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</si>
  <si>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</si>
  <si>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</si>
  <si>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</si>
  <si>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</si>
  <si>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</si>
  <si>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</si>
  <si>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</si>
  <si>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</si>
  <si>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</si>
  <si>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</si>
  <si>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</si>
  <si>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</si>
  <si>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</si>
  <si>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</si>
  <si>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</si>
  <si>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</si>
  <si>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</si>
  <si>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</si>
  <si>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</si>
  <si>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</si>
  <si>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</si>
  <si>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</si>
  <si>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</si>
  <si>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</si>
  <si>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</si>
  <si>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</si>
  <si>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</si>
  <si>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</si>
  <si>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</si>
  <si>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</si>
  <si>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</si>
  <si>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</si>
  <si>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</si>
  <si>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</si>
  <si>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</si>
  <si>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</si>
  <si>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</si>
  <si>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</si>
  <si>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</si>
  <si>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</si>
  <si>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</si>
  <si>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</si>
  <si>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</si>
  <si>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</si>
  <si>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</si>
  <si>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</si>
  <si>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</si>
  <si>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</si>
  <si>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</si>
  <si>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</si>
  <si>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</si>
  <si>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</si>
  <si>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</si>
  <si>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</si>
  <si>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</si>
  <si>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</si>
  <si>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</si>
  <si>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</si>
  <si>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</si>
  <si>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</si>
  <si>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</si>
  <si>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</si>
  <si>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</si>
  <si>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</si>
  <si>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</si>
  <si>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</si>
  <si>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</si>
  <si>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</si>
  <si>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</si>
  <si>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</si>
  <si>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</si>
  <si>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</si>
  <si>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</si>
  <si>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</si>
  <si>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</si>
  <si>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</si>
  <si>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</si>
  <si>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</si>
  <si>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</si>
  <si>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</si>
  <si>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</si>
  <si>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</si>
  <si>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</si>
  <si>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</si>
  <si>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</si>
  <si>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</si>
  <si>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</si>
  <si>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</si>
  <si>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</si>
  <si>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</si>
  <si>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</si>
  <si>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</si>
  <si>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</si>
  <si>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</si>
  <si>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</si>
  <si>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</si>
  <si>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</si>
  <si>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</si>
  <si>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</si>
  <si>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</si>
  <si>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</si>
  <si>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</si>
  <si>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</si>
  <si>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</si>
  <si>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</si>
  <si>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</si>
  <si>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</si>
  <si>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</si>
  <si>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</si>
  <si>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</si>
  <si>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</si>
  <si>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</si>
  <si>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</si>
  <si>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</si>
  <si>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</si>
  <si>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</si>
  <si>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</si>
  <si>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</si>
  <si>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</si>
  <si>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</si>
  <si>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</si>
  <si>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</si>
  <si>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</si>
  <si>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</si>
  <si>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</si>
  <si>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</si>
  <si>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</si>
  <si>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</si>
  <si>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</si>
  <si>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</si>
  <si>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</si>
  <si>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</si>
  <si>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</si>
  <si>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</si>
  <si>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</si>
  <si>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</si>
  <si>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</si>
  <si>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</si>
  <si>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</si>
  <si>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</si>
  <si>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</si>
  <si>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</si>
  <si>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</si>
  <si>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</si>
  <si>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</si>
  <si>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</si>
  <si>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</si>
  <si>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</si>
  <si>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</si>
  <si>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</si>
  <si>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</si>
  <si>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</si>
  <si>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</si>
  <si>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</si>
  <si>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</si>
  <si>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</si>
  <si>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</si>
  <si>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</si>
  <si>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</si>
  <si>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</si>
  <si>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</si>
  <si>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</si>
  <si>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</si>
  <si>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</si>
  <si>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</si>
  <si>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</si>
  <si>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</si>
  <si>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</si>
  <si>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</si>
  <si>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</si>
  <si>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</si>
  <si>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</si>
  <si>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</si>
  <si>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</si>
  <si>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</si>
  <si>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</si>
  <si>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</si>
  <si>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</si>
  <si>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</si>
  <si>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</si>
  <si>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</si>
  <si>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</si>
  <si>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</si>
  <si>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</si>
  <si>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</si>
  <si>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</si>
  <si>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</si>
  <si>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</si>
  <si>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</si>
  <si>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</si>
  <si>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</si>
  <si>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</si>
  <si>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</si>
  <si>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</si>
  <si>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</si>
  <si>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</si>
  <si>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</si>
  <si>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</si>
  <si>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</si>
  <si>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</si>
  <si>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</si>
  <si>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</si>
  <si>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</si>
  <si>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</si>
  <si>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</si>
  <si>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</si>
  <si>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</si>
  <si>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</si>
  <si>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</si>
  <si>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</si>
  <si>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</si>
  <si>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</si>
  <si>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</si>
  <si>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</si>
  <si>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</si>
  <si>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</si>
  <si>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</si>
  <si>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</si>
  <si>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</si>
  <si>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</si>
  <si>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</si>
  <si>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</si>
  <si>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</si>
  <si>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</si>
  <si>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</si>
  <si>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</si>
  <si>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</si>
  <si>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</si>
  <si>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</si>
  <si>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</si>
  <si>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</si>
  <si>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</si>
  <si>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</si>
  <si>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</si>
  <si>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</si>
  <si>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</si>
  <si>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</si>
  <si>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</si>
  <si>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</si>
  <si>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</si>
  <si>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</si>
  <si>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</si>
  <si>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</si>
  <si>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</si>
  <si>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</si>
  <si>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</si>
  <si>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</si>
  <si>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</si>
  <si>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</si>
  <si>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</si>
  <si>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</si>
  <si>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</si>
  <si>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</si>
  <si>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</si>
  <si>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</si>
  <si>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</si>
  <si>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</si>
  <si>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</si>
  <si>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</si>
  <si>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</si>
  <si>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</si>
  <si>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</si>
  <si>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</si>
  <si>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</si>
  <si>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</si>
  <si>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</si>
  <si>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</si>
  <si>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</si>
  <si>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</si>
  <si>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</si>
  <si>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</si>
  <si>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</si>
  <si>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</si>
  <si>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</si>
  <si>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</si>
  <si>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</si>
  <si>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</si>
  <si>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</si>
  <si>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</si>
  <si>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</si>
  <si>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</si>
  <si>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</si>
  <si>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</si>
  <si>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</si>
  <si>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</si>
  <si>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</si>
  <si>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</si>
  <si>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</si>
  <si>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</si>
  <si>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</si>
  <si>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</si>
  <si>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</si>
  <si>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</si>
  <si>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</si>
  <si>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</si>
  <si>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</si>
  <si>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</si>
  <si>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</si>
  <si>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</si>
  <si>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</si>
  <si>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</si>
  <si>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</si>
  <si>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</si>
  <si>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</si>
  <si>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</si>
  <si>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</si>
  <si>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</si>
  <si>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</si>
  <si>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</si>
  <si>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</si>
  <si>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</si>
  <si>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</si>
  <si>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</si>
  <si>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</si>
  <si>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</si>
  <si>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</si>
  <si>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</si>
  <si>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</si>
  <si>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</si>
  <si>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</si>
  <si>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</si>
  <si>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</si>
  <si>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</si>
  <si>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</si>
  <si>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</si>
  <si>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</si>
  <si>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</si>
  <si>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</si>
  <si>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</si>
  <si>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</si>
  <si>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</si>
  <si>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</si>
  <si>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</si>
  <si>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</si>
  <si>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</si>
  <si>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</si>
  <si>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</si>
  <si>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</si>
  <si>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</si>
  <si>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</si>
  <si>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</si>
  <si>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</si>
  <si>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</si>
  <si>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</si>
  <si>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</si>
  <si>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</si>
  <si>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</si>
  <si>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</si>
  <si>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</si>
  <si>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</si>
  <si>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</si>
  <si>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</si>
  <si>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</si>
  <si>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</si>
  <si>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</si>
  <si>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</si>
  <si>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</si>
  <si>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</si>
  <si>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</si>
  <si>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</si>
  <si>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</si>
  <si>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</si>
  <si>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</si>
  <si>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</si>
  <si>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</si>
  <si>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</si>
  <si>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</si>
  <si>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</si>
  <si>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</si>
  <si>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</si>
  <si>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</si>
  <si>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</si>
  <si>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</si>
  <si>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</si>
  <si>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</si>
  <si>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</si>
  <si>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</si>
  <si>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</si>
  <si>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</si>
  <si>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</si>
  <si>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</si>
  <si>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</si>
  <si>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</si>
  <si>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</si>
  <si>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</si>
  <si>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</si>
  <si>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</si>
  <si>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</si>
  <si>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</si>
  <si>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</si>
  <si>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</si>
  <si>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</si>
  <si>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</si>
  <si>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</si>
  <si>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</si>
  <si>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</si>
  <si>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</si>
  <si>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</si>
  <si>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</si>
  <si>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</si>
  <si>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</si>
  <si>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</si>
  <si>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</si>
  <si>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</si>
  <si>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</si>
  <si>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</si>
  <si>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</si>
  <si>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</si>
  <si>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</si>
  <si>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</si>
  <si>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</si>
  <si>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</si>
  <si>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</si>
  <si>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</si>
  <si>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</si>
  <si>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</si>
  <si>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</si>
  <si>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</si>
  <si>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</si>
  <si>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</si>
  <si>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</si>
  <si>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</si>
  <si>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</si>
  <si>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</si>
  <si>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</si>
  <si>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</si>
  <si>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</si>
  <si>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</si>
  <si>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</si>
  <si>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</si>
  <si>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</si>
  <si>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</si>
  <si>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</si>
  <si>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</si>
  <si>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</si>
  <si>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</si>
  <si>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</si>
  <si>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</si>
  <si>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</si>
  <si>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</si>
  <si>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</si>
  <si>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</si>
  <si>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</si>
  <si>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</si>
  <si>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</si>
  <si>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</si>
  <si>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</si>
  <si>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</si>
  <si>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</si>
  <si>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</si>
  <si>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</si>
  <si>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</si>
  <si>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</si>
  <si>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</si>
  <si>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</si>
  <si>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</si>
  <si>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</si>
  <si>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</si>
  <si>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</si>
  <si>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</si>
  <si>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</si>
  <si>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</si>
  <si>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</si>
  <si>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</si>
  <si>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</si>
  <si>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</si>
  <si>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</si>
  <si>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</si>
  <si>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</si>
  <si>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</si>
  <si>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</si>
  <si>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</si>
  <si>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</si>
  <si>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</si>
  <si>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</si>
  <si>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</si>
  <si>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</si>
  <si>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</si>
  <si>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</si>
  <si>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</si>
  <si>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</si>
  <si>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</si>
  <si>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</si>
  <si>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</si>
  <si>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</si>
  <si>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</si>
  <si>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</si>
  <si>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</si>
  <si>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</si>
  <si>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</si>
  <si>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</si>
  <si>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</si>
  <si>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</si>
  <si>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</si>
  <si>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</si>
  <si>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</si>
  <si>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</si>
  <si>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</si>
  <si>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</si>
  <si>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</si>
  <si>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</si>
  <si>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</si>
  <si>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</si>
  <si>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</si>
  <si>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</si>
  <si>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</si>
  <si>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</si>
  <si>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</si>
  <si>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</si>
  <si>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</si>
  <si>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</si>
  <si>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</si>
  <si>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</si>
  <si>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</si>
  <si>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</si>
  <si>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</si>
  <si>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</si>
  <si>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</si>
  <si>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</si>
  <si>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</si>
  <si>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</si>
  <si>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</si>
  <si>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</si>
  <si>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</si>
  <si>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</si>
  <si>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</si>
  <si>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</si>
  <si>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</si>
  <si>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</si>
  <si>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</si>
  <si>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</si>
  <si>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</si>
  <si>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</si>
  <si>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</si>
  <si>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</si>
  <si>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</si>
  <si>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</si>
  <si>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</si>
  <si>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</si>
  <si>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</si>
  <si>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</si>
  <si>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</si>
  <si>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</si>
  <si>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</si>
  <si>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</si>
  <si>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</si>
  <si>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</si>
  <si>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</si>
  <si>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</si>
  <si>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</si>
  <si>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</si>
  <si>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</si>
  <si>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</si>
  <si>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</si>
  <si>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</si>
  <si>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</si>
  <si>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</si>
  <si>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</si>
  <si>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</si>
  <si>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</si>
  <si>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</si>
  <si>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</si>
  <si>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</si>
  <si>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</si>
  <si>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</si>
  <si>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</si>
  <si>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</si>
  <si>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</si>
  <si>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</si>
  <si>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</si>
  <si>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</si>
  <si>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</si>
  <si>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</si>
  <si>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</si>
  <si>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</si>
  <si>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</si>
  <si>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</si>
  <si>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</si>
  <si>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</si>
  <si>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</si>
  <si>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</si>
  <si>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</si>
  <si>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</si>
  <si>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</si>
  <si>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</si>
  <si>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</si>
  <si>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</si>
  <si>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</si>
  <si>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</si>
  <si>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</si>
  <si>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</si>
  <si>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</si>
  <si>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</si>
  <si>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</si>
  <si>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</si>
  <si>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</si>
  <si>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</si>
  <si>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</si>
  <si>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</si>
  <si>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</si>
  <si>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</si>
  <si>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</si>
  <si>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</si>
  <si>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</si>
  <si>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</si>
  <si>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</si>
  <si>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</si>
  <si>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</si>
  <si>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</si>
  <si>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</si>
  <si>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</si>
  <si>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</si>
  <si>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</si>
  <si>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</si>
  <si>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</si>
  <si>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</si>
  <si>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</si>
  <si>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</si>
  <si>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</si>
  <si>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</si>
  <si>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</si>
  <si>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</si>
  <si>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</si>
  <si>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</si>
  <si>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</si>
  <si>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</si>
  <si>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</si>
  <si>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</si>
  <si>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</si>
  <si>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</si>
  <si>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</si>
  <si>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</si>
  <si>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</si>
  <si>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</si>
  <si>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</si>
  <si>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</si>
  <si>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</si>
  <si>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</si>
  <si>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</si>
  <si>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</si>
  <si>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</si>
  <si>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</si>
  <si>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</si>
  <si>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</si>
  <si>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</si>
  <si>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</si>
  <si>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</si>
  <si>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</si>
  <si>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</si>
  <si>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</si>
  <si>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</si>
  <si>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</si>
  <si>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</si>
  <si>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</si>
  <si>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</si>
  <si>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</si>
  <si>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</si>
  <si>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</si>
  <si>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</si>
  <si>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</si>
  <si>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</si>
  <si>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</si>
  <si>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</si>
  <si>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</si>
  <si>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</si>
  <si>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</si>
  <si>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</si>
  <si>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</si>
  <si>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</si>
  <si>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</si>
  <si>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</si>
  <si>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</si>
  <si>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</si>
  <si>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</si>
  <si>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</si>
  <si>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</si>
  <si>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</si>
  <si>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</si>
  <si>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</si>
  <si>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</si>
  <si>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</si>
  <si>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</si>
  <si>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</si>
  <si>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</si>
  <si>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</si>
  <si>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</si>
  <si>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</si>
  <si>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</si>
  <si>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</si>
  <si>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</si>
  <si>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</si>
  <si>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</si>
  <si>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</si>
  <si>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</si>
  <si>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</si>
  <si>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</si>
  <si>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</si>
  <si>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</si>
  <si>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</si>
  <si>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</si>
  <si>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</si>
  <si>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</si>
  <si>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</si>
  <si>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</si>
  <si>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</si>
  <si>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</si>
  <si>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</si>
  <si>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</si>
  <si>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</si>
  <si>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</si>
  <si>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</si>
  <si>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</si>
  <si>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</si>
  <si>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</si>
  <si>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</si>
  <si>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</si>
  <si>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</si>
  <si>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</si>
  <si>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</si>
  <si>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</si>
  <si>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</si>
  <si>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</si>
  <si>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</si>
  <si>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</si>
  <si>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</si>
  <si>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</si>
  <si>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</si>
  <si>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</si>
  <si>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</si>
  <si>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</si>
  <si>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</si>
  <si>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</si>
  <si>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</si>
  <si>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</si>
  <si>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</si>
  <si>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</si>
  <si>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</si>
  <si>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</si>
  <si>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</si>
  <si>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</si>
  <si>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</si>
  <si>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</si>
  <si>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</si>
  <si>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</si>
  <si>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</si>
  <si>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</si>
  <si>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</si>
  <si>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</si>
  <si>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</si>
  <si>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</si>
  <si>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</si>
  <si>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</si>
  <si>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</si>
  <si>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</si>
  <si>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</si>
  <si>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</si>
  <si>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</si>
  <si>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</si>
  <si>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</si>
  <si>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</si>
  <si>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</si>
  <si>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</si>
  <si>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</si>
  <si>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</si>
  <si>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</si>
  <si>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</si>
  <si>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</si>
  <si>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</si>
  <si>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</si>
  <si>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</si>
  <si>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</si>
  <si>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</si>
  <si>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</si>
  <si>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</si>
  <si>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</si>
  <si>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</si>
  <si>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</si>
  <si>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</si>
  <si>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</si>
  <si>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</si>
  <si>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</si>
  <si>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</si>
  <si>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</si>
  <si>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</si>
  <si>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</si>
  <si>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</si>
  <si>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</si>
  <si>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</si>
  <si>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</si>
  <si>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</si>
  <si>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</si>
  <si>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</si>
  <si>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</si>
  <si>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</si>
  <si>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</si>
  <si>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</si>
  <si>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</si>
  <si>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</si>
  <si>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</si>
  <si>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</si>
  <si>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</si>
  <si>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</si>
  <si>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</si>
  <si>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</si>
  <si>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</si>
  <si>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</si>
  <si>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</si>
  <si>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</si>
  <si>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</si>
  <si>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</si>
  <si>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</si>
  <si>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</si>
  <si>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</si>
  <si>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</si>
  <si>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</si>
  <si>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</si>
  <si>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</si>
  <si>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</si>
  <si>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</si>
  <si>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</si>
  <si>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</si>
  <si>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</si>
  <si>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</si>
  <si>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</si>
  <si>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</si>
  <si>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</si>
  <si>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</si>
  <si>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</si>
  <si>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</si>
  <si>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</si>
  <si>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</si>
  <si>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</si>
  <si>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</si>
  <si>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</si>
  <si>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</si>
  <si>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</si>
  <si>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</si>
  <si>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</si>
  <si>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</si>
  <si>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</si>
  <si>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</si>
  <si>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</si>
  <si>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</si>
  <si>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</si>
  <si>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</si>
  <si>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</si>
  <si>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</si>
  <si>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</si>
  <si>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</si>
  <si>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</si>
  <si>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</si>
  <si>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</si>
  <si>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</si>
  <si>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</si>
  <si>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</si>
  <si>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</si>
  <si>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</si>
  <si>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</si>
  <si>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</si>
  <si>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</si>
  <si>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</si>
  <si>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</si>
  <si>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</si>
  <si>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</si>
  <si>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</si>
  <si>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</si>
  <si>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</si>
  <si>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</si>
  <si>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</si>
  <si>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</si>
  <si>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</si>
  <si>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</si>
  <si>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</si>
  <si>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</si>
  <si>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</si>
  <si>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</si>
  <si>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</si>
  <si>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</si>
  <si>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</si>
  <si>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</si>
  <si>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</si>
  <si>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</si>
  <si>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</si>
  <si>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</si>
  <si>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</si>
  <si>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</si>
  <si>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</si>
  <si>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</si>
  <si>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</si>
  <si>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</si>
  <si>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</si>
  <si>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</si>
  <si>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</si>
  <si>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</si>
  <si>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</si>
  <si>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</si>
  <si>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</si>
  <si>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</si>
  <si>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</si>
  <si>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</si>
  <si>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</si>
  <si>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</si>
  <si>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</si>
  <si>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</si>
  <si>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</si>
  <si>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</si>
  <si>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</si>
  <si>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</si>
  <si>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</si>
  <si>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</si>
  <si>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</si>
  <si>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</si>
  <si>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</si>
  <si>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</si>
  <si>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</si>
  <si>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</si>
  <si>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</si>
  <si>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</si>
  <si>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</si>
  <si>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</si>
  <si>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</si>
  <si>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</si>
  <si>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</si>
  <si>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</si>
  <si>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</si>
  <si>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</si>
  <si>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</si>
  <si>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</si>
  <si>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</si>
  <si>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</si>
  <si>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</si>
  <si>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</si>
  <si>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</si>
  <si>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</si>
  <si>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</si>
  <si>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</si>
  <si>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</si>
  <si>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</si>
  <si>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</si>
  <si>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</si>
  <si>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</si>
  <si>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</si>
  <si>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</si>
  <si>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</si>
  <si>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</si>
  <si>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</si>
  <si>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</si>
  <si>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</si>
  <si>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</si>
  <si>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</si>
  <si>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</si>
  <si>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</si>
  <si>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</si>
  <si>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</si>
  <si>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</si>
  <si>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</si>
  <si>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</si>
  <si>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</si>
  <si>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</si>
  <si>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</si>
  <si>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</si>
  <si>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</si>
  <si>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</si>
  <si>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</si>
  <si>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</si>
  <si>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</si>
  <si>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</si>
  <si>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</si>
  <si>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</si>
  <si>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</si>
  <si>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</si>
  <si>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</si>
  <si>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</si>
  <si>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</si>
  <si>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</si>
  <si>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</si>
  <si>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</si>
  <si>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</si>
  <si>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</si>
  <si>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</si>
  <si>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</si>
  <si>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</si>
  <si>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</si>
  <si>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</si>
  <si>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</si>
  <si>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</si>
  <si>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</si>
  <si>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</si>
  <si>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</si>
  <si>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</si>
  <si>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</si>
  <si>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</si>
  <si>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</si>
  <si>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</si>
  <si>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</si>
  <si>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</si>
  <si>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</si>
  <si>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</si>
  <si>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</si>
  <si>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</si>
  <si>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</si>
  <si>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</si>
  <si>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</si>
  <si>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</si>
  <si>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</si>
  <si>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</si>
  <si>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</si>
  <si>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</si>
  <si>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</si>
  <si>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</si>
  <si>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</si>
  <si>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</si>
  <si>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</si>
  <si>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</si>
  <si>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</si>
  <si>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</si>
  <si>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</si>
  <si>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</si>
  <si>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</si>
  <si>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</si>
  <si>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</si>
  <si>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</si>
  <si>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</si>
  <si>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</si>
  <si>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</si>
  <si>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</si>
  <si>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</si>
  <si>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</si>
  <si>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</si>
  <si>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</si>
  <si>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</si>
  <si>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</si>
  <si>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</si>
  <si>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</si>
  <si>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</si>
  <si>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</si>
  <si>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</si>
  <si>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</si>
  <si>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</si>
  <si>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</si>
  <si>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</si>
  <si>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</si>
  <si>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</si>
  <si>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</si>
  <si>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</si>
  <si>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</si>
  <si>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</si>
  <si>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</si>
  <si>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</si>
  <si>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</si>
  <si>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</si>
  <si>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</si>
  <si>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</si>
  <si>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</si>
  <si>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</si>
  <si>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</si>
  <si>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</si>
  <si>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</si>
  <si>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</si>
  <si>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</si>
  <si>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</si>
  <si>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</si>
  <si>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</si>
  <si>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</si>
  <si>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</si>
  <si>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</si>
  <si>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</si>
  <si>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</si>
  <si>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</si>
  <si>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</si>
  <si>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</si>
  <si>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</si>
  <si>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</si>
  <si>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</si>
  <si>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</si>
  <si>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</si>
  <si>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</si>
  <si>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</si>
  <si>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</si>
  <si>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</si>
  <si>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</si>
  <si>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</si>
  <si>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</si>
  <si>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</si>
  <si>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</si>
  <si>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</si>
  <si>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</si>
  <si>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</si>
  <si>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</si>
  <si>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</si>
  <si>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</si>
  <si>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</si>
  <si>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</si>
  <si>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</si>
  <si>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</si>
  <si>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</si>
  <si>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</si>
  <si>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</si>
  <si>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</si>
  <si>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</si>
  <si>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</si>
  <si>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</si>
  <si>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</si>
  <si>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</si>
  <si>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</si>
  <si>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</si>
  <si>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</si>
  <si>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</si>
  <si>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</si>
  <si>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</si>
  <si>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</si>
  <si>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</si>
  <si>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</si>
  <si>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</si>
  <si>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</si>
  <si>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</si>
  <si>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</si>
  <si>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</si>
  <si>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</si>
  <si>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</si>
  <si>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</si>
  <si>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</si>
  <si>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</si>
  <si>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</si>
  <si>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</si>
  <si>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</si>
  <si>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</si>
  <si>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</si>
  <si>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</si>
  <si>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</si>
  <si>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</si>
  <si>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</si>
  <si>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</si>
  <si>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</si>
  <si>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</si>
  <si>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</si>
  <si>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</si>
  <si>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</si>
  <si>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</si>
  <si>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</si>
  <si>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</si>
  <si>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</si>
  <si>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</si>
  <si>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</si>
  <si>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</si>
  <si>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</si>
  <si>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</si>
  <si>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</si>
  <si>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</si>
  <si>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</si>
  <si>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</si>
  <si>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</si>
  <si>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</si>
  <si>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</si>
  <si>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</si>
  <si>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</si>
  <si>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</si>
  <si>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</si>
  <si>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</si>
  <si>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</si>
  <si>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</si>
  <si>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</si>
  <si>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</si>
  <si>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</si>
  <si>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</si>
  <si>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</si>
  <si>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</si>
  <si>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</si>
  <si>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</si>
  <si>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</si>
  <si>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</si>
  <si>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</si>
  <si>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</si>
  <si>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</si>
  <si>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</si>
  <si>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</si>
  <si>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</si>
  <si>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</si>
  <si>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</si>
  <si>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</si>
  <si>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</si>
  <si>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</si>
  <si>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</si>
  <si>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</si>
  <si>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</si>
  <si>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</si>
  <si>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</si>
  <si>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</si>
  <si>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</si>
  <si>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</si>
  <si>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</si>
  <si>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</si>
  <si>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</si>
  <si>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</si>
  <si>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</si>
  <si>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</si>
  <si>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</si>
  <si>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</si>
  <si>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</si>
  <si>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</si>
  <si>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</si>
  <si>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</si>
  <si>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</si>
  <si>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</si>
  <si>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</si>
  <si>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</si>
  <si>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</si>
  <si>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</si>
  <si>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</si>
  <si>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</si>
  <si>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</si>
  <si>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</si>
  <si>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</si>
  <si>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</si>
  <si>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</si>
  <si>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</si>
  <si>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</si>
  <si>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</si>
  <si>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</si>
  <si>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</si>
  <si>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</si>
  <si>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</si>
  <si>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</si>
  <si>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</si>
  <si>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</si>
  <si>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</si>
  <si>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</si>
  <si>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</si>
  <si>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</si>
  <si>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</si>
  <si>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</si>
  <si>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</si>
  <si>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</si>
  <si>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</si>
  <si>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</si>
  <si>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</si>
  <si>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</si>
  <si>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</si>
  <si>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</si>
  <si>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</si>
  <si>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</si>
  <si>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</si>
  <si>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</si>
  <si>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</si>
  <si>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</si>
  <si>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</si>
  <si>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</si>
  <si>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</si>
  <si>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</si>
  <si>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</si>
  <si>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</si>
  <si>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</si>
  <si>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</si>
  <si>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</si>
  <si>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</si>
  <si>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</si>
  <si>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</si>
  <si>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</si>
  <si>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</si>
  <si>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</si>
  <si>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</si>
  <si>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</si>
  <si>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</si>
  <si>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</si>
  <si>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</si>
  <si>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</si>
  <si>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</si>
  <si>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</si>
  <si>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</si>
  <si>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</si>
  <si>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</si>
  <si>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</si>
  <si>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</si>
  <si>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</si>
  <si>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</si>
  <si>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</si>
  <si>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</si>
  <si>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</si>
  <si>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</si>
  <si>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</si>
  <si>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</si>
  <si>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</si>
  <si>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</si>
  <si>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</si>
  <si>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</si>
  <si>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</si>
  <si>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</si>
  <si>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</si>
  <si>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</si>
  <si>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</si>
  <si>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</si>
  <si>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</si>
  <si>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</si>
  <si>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</si>
  <si>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</si>
  <si>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</si>
  <si>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</si>
  <si>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</si>
  <si>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</si>
  <si>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</si>
  <si>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</si>
  <si>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</si>
  <si>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</si>
  <si>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</si>
  <si>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</si>
  <si>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</si>
  <si>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</si>
  <si>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</si>
  <si>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</si>
  <si>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</si>
  <si>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</si>
  <si>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</si>
  <si>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</si>
  <si>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</si>
  <si>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</si>
  <si>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</si>
  <si>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</si>
  <si>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</si>
  <si>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</si>
  <si>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</si>
  <si>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</si>
  <si>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</si>
  <si>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</si>
  <si>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</si>
  <si>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</si>
  <si>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</si>
  <si>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</si>
  <si>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</si>
  <si>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</si>
  <si>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</si>
  <si>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</si>
  <si>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</si>
  <si>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</si>
  <si>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</si>
  <si>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</si>
  <si>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</si>
  <si>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</si>
  <si>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</si>
  <si>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</si>
  <si>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</si>
  <si>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</si>
  <si>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</si>
  <si>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</si>
  <si>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</si>
  <si>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</si>
  <si>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</si>
  <si>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</si>
  <si>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</si>
  <si>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</si>
  <si>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</si>
  <si>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</si>
  <si>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</si>
  <si>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</si>
  <si>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</si>
  <si>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</si>
  <si>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</si>
  <si>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</si>
  <si>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</si>
  <si>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</si>
  <si>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</si>
  <si>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</si>
  <si>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</si>
  <si>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</si>
  <si>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</si>
  <si>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</si>
  <si>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</si>
  <si>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</si>
  <si>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</si>
  <si>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</si>
  <si>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</si>
  <si>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</si>
  <si>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</si>
  <si>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</si>
  <si>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</si>
  <si>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</si>
  <si>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</si>
  <si>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</si>
  <si>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</si>
  <si>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</si>
  <si>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</si>
  <si>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</si>
  <si>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</si>
  <si>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</si>
  <si>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</si>
  <si>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</si>
  <si>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</si>
  <si>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</si>
  <si>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</si>
  <si>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</si>
  <si>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</si>
  <si>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</si>
  <si>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</si>
  <si>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</si>
  <si>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</si>
  <si>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</si>
  <si>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</si>
  <si>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</si>
  <si>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</si>
  <si>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</si>
  <si>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</si>
  <si>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</si>
  <si>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</si>
  <si>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</si>
  <si>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</si>
  <si>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</si>
  <si>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</si>
  <si>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</si>
  <si>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</si>
  <si>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</si>
  <si>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</si>
  <si>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</si>
  <si>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</si>
  <si>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</si>
  <si>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</si>
  <si>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</si>
  <si>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</si>
  <si>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</si>
  <si>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</si>
  <si>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</si>
  <si>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</si>
  <si>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</si>
  <si>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</si>
  <si>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</si>
  <si>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</si>
  <si>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</si>
  <si>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</si>
  <si>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</si>
  <si>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</si>
  <si>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</si>
  <si>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</si>
  <si>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</si>
  <si>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</si>
  <si>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</si>
  <si>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</si>
  <si>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</si>
  <si>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</si>
  <si>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</si>
  <si>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</si>
  <si>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</si>
  <si>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</si>
  <si>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</si>
  <si>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</si>
  <si>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</si>
  <si>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</si>
  <si>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</si>
  <si>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</si>
  <si>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</si>
  <si>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</si>
  <si>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</si>
  <si>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</si>
  <si>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</si>
  <si>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</si>
  <si>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</si>
  <si>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</si>
  <si>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</si>
  <si>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</si>
  <si>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</si>
  <si>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</si>
  <si>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</si>
  <si>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</si>
  <si>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</si>
  <si>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</si>
  <si>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</si>
  <si>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</si>
  <si>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</si>
  <si>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</si>
  <si>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</si>
  <si>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</si>
  <si>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</si>
  <si>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</si>
  <si>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</si>
  <si>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</si>
  <si>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</si>
  <si>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</si>
  <si>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</si>
  <si>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</si>
  <si>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</si>
  <si>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</si>
  <si>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</si>
  <si>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</si>
  <si>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</si>
  <si>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</si>
  <si>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</si>
  <si>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</si>
  <si>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</si>
  <si>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</si>
  <si>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</si>
  <si>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</si>
  <si>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</si>
  <si>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</si>
  <si>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</si>
  <si>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</si>
  <si>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</si>
  <si>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</si>
  <si>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</si>
  <si>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</si>
  <si>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</si>
  <si>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</si>
  <si>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</si>
  <si>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</si>
  <si>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</si>
  <si>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</si>
  <si>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</si>
  <si>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</si>
  <si>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</si>
  <si>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</si>
  <si>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</si>
  <si>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</si>
  <si>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</si>
  <si>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</si>
  <si>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</si>
  <si>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</si>
  <si>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</si>
  <si>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</si>
  <si>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</si>
  <si>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</si>
  <si>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</si>
  <si>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</si>
  <si>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</si>
  <si>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</si>
  <si>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</si>
  <si>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</si>
  <si>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</si>
  <si>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</si>
  <si>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</si>
  <si>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</si>
  <si>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</si>
  <si>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</si>
  <si>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</si>
  <si>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</si>
  <si>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</si>
  <si>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</si>
  <si>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</si>
  <si>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</si>
  <si>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</si>
  <si>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</si>
  <si>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</si>
  <si>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</si>
  <si>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</si>
  <si>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</si>
  <si>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</si>
  <si>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</si>
  <si>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</si>
  <si>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</si>
  <si>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</si>
  <si>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</si>
  <si>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</si>
  <si>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</si>
  <si>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</si>
  <si>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</si>
  <si>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</si>
  <si>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</si>
  <si>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</si>
  <si>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</si>
  <si>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</si>
  <si>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</si>
  <si>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</si>
  <si>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</si>
  <si>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</si>
  <si>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</si>
  <si>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</si>
  <si>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</si>
  <si>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</si>
  <si>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</si>
  <si>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</si>
  <si>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</si>
  <si>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</si>
  <si>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</si>
  <si>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</si>
  <si>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</si>
  <si>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</si>
  <si>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</si>
  <si>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</si>
  <si>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</si>
  <si>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</si>
  <si>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</si>
  <si>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</si>
  <si>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</si>
  <si>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</si>
  <si>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</si>
  <si>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</si>
  <si>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</si>
  <si>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</si>
  <si>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</si>
  <si>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</si>
  <si>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</si>
  <si>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</si>
  <si>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</si>
  <si>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</si>
  <si>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</si>
  <si>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</si>
  <si>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</si>
  <si>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</si>
  <si>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</si>
  <si>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</si>
  <si>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</si>
  <si>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</si>
  <si>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</si>
  <si>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</si>
  <si>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</si>
  <si>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</si>
  <si>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</si>
  <si>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</si>
  <si>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</si>
  <si>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</si>
  <si>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</si>
  <si>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</si>
  <si>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</si>
  <si>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</si>
  <si>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</si>
  <si>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</si>
  <si>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</si>
  <si>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</si>
  <si>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</si>
  <si>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</si>
  <si>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</si>
  <si>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</si>
  <si>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</si>
  <si>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</si>
  <si>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</si>
  <si>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</si>
  <si>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</si>
  <si>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</si>
  <si>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</si>
  <si>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</si>
  <si>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</si>
  <si>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</si>
  <si>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</si>
  <si>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</si>
  <si>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</si>
  <si>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</si>
  <si>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</si>
  <si>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</si>
  <si>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</si>
  <si>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</si>
  <si>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</si>
  <si>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</si>
  <si>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</si>
  <si>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</si>
  <si>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</si>
  <si>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</si>
  <si>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</si>
  <si>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</si>
  <si>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</si>
  <si>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</si>
  <si>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</si>
  <si>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</si>
  <si>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</si>
  <si>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</si>
  <si>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</si>
  <si>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</si>
  <si>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</si>
  <si>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</si>
  <si>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</si>
  <si>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</si>
  <si>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</si>
  <si>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</si>
  <si>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</si>
  <si>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</si>
  <si>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</si>
  <si>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</si>
  <si>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</si>
  <si>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</si>
  <si>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</si>
  <si>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</si>
  <si>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</si>
  <si>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</si>
  <si>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</si>
  <si>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</si>
  <si>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</si>
  <si>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</si>
  <si>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</si>
  <si>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</si>
  <si>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</si>
  <si>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</si>
  <si>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</si>
  <si>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</si>
  <si>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</si>
  <si>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</si>
  <si>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</si>
  <si>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</si>
  <si>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</si>
  <si>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</si>
  <si>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</si>
  <si>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</si>
  <si>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</si>
  <si>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</si>
  <si>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</si>
  <si>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</si>
  <si>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</si>
  <si>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</si>
  <si>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</si>
  <si>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</si>
  <si>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</si>
  <si>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</si>
  <si>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</si>
  <si>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</si>
  <si>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</si>
  <si>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</si>
  <si>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</si>
  <si>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</si>
  <si>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</si>
  <si>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</si>
  <si>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</si>
  <si>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</si>
  <si>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</si>
  <si>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</si>
  <si>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</si>
  <si>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</si>
  <si>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</si>
  <si>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</si>
  <si>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</si>
  <si>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</si>
  <si>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</si>
  <si>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</si>
  <si>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</si>
  <si>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</si>
  <si>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</si>
  <si>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</si>
  <si>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</si>
  <si>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</si>
  <si>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</si>
  <si>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</si>
  <si>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</si>
  <si>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</si>
  <si>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</si>
  <si>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</si>
  <si>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</si>
  <si>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</si>
  <si>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</si>
  <si>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</si>
  <si>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</si>
  <si>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</si>
  <si>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</si>
  <si>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</si>
  <si>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</si>
  <si>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</si>
  <si>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</si>
  <si>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</si>
  <si>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</si>
  <si>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</si>
  <si>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</si>
  <si>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</si>
  <si>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</si>
  <si>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</si>
  <si>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</si>
  <si>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</si>
  <si>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</si>
  <si>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</si>
  <si>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</si>
  <si>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</si>
  <si>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</si>
  <si>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</si>
  <si>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</si>
  <si>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</si>
  <si>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</si>
  <si>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</si>
  <si>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</si>
  <si>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</si>
  <si>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</si>
  <si>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</si>
  <si>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</si>
  <si>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</si>
  <si>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</si>
  <si>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</si>
  <si>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</si>
  <si>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</si>
  <si>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</si>
  <si>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</si>
  <si>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</si>
  <si>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</si>
  <si>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</si>
  <si>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</si>
  <si>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</si>
  <si>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</si>
  <si>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</si>
  <si>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</si>
  <si>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</si>
  <si>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</si>
  <si>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</si>
  <si>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</si>
  <si>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</si>
  <si>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</si>
  <si>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</si>
  <si>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</si>
  <si>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</si>
  <si>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</si>
  <si>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</si>
  <si>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</si>
  <si>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</si>
  <si>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</si>
  <si>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</si>
  <si>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</si>
  <si>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</si>
  <si>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</si>
  <si>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</si>
  <si>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</si>
  <si>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</si>
  <si>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</si>
  <si>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</si>
  <si>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</si>
  <si>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</si>
  <si>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</si>
  <si>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</si>
  <si>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</si>
  <si>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</si>
  <si>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</si>
  <si>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</si>
  <si>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</si>
  <si>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</si>
  <si>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</si>
  <si>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</si>
  <si>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</si>
  <si>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</si>
  <si>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</si>
  <si>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</si>
  <si>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</si>
  <si>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</si>
  <si>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</si>
  <si>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</si>
  <si>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</si>
  <si>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</si>
  <si>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</si>
  <si>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</si>
  <si>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</si>
  <si>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</si>
  <si>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</si>
  <si>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</si>
  <si>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</si>
  <si>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</si>
  <si>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</si>
  <si>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</si>
  <si>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</si>
  <si>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</si>
  <si>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</si>
  <si>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</si>
  <si>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</si>
  <si>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</si>
  <si>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</si>
  <si>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</si>
  <si>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</si>
  <si>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</si>
  <si>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</si>
  <si>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</si>
  <si>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</si>
  <si>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</si>
  <si>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</si>
  <si>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</si>
  <si>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</si>
  <si>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</si>
  <si>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</si>
  <si>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</si>
  <si>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</si>
  <si>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</si>
  <si>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</si>
  <si>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</si>
  <si>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</si>
  <si>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</si>
  <si>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</si>
  <si>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</si>
  <si>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</si>
  <si>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</si>
  <si>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</si>
  <si>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</si>
  <si>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</si>
  <si>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</si>
  <si>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</si>
  <si>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</si>
  <si>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</si>
  <si>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</si>
  <si>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</si>
  <si>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</si>
  <si>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</si>
  <si>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</si>
  <si>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</si>
  <si>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</si>
  <si>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</si>
  <si>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</si>
  <si>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</si>
  <si>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</si>
  <si>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</si>
  <si>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</si>
  <si>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</si>
  <si>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</si>
  <si>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</si>
  <si>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</si>
  <si>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</si>
  <si>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</si>
  <si>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</si>
  <si>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</si>
  <si>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</si>
  <si>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</si>
  <si>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</si>
  <si>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</si>
  <si>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</si>
  <si>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</si>
  <si>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</si>
  <si>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</si>
  <si>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</si>
  <si>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</si>
  <si>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</si>
  <si>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</si>
  <si>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</si>
  <si>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</si>
  <si>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</si>
  <si>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</si>
  <si>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</si>
  <si>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</si>
  <si>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</si>
  <si>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</si>
  <si>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</si>
  <si>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</si>
  <si>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</si>
  <si>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</si>
  <si>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</si>
  <si>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</si>
  <si>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</si>
  <si>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</si>
  <si>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</si>
  <si>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</si>
  <si>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</si>
  <si>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</si>
  <si>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</si>
  <si>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</si>
  <si>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</si>
  <si>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</si>
  <si>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</si>
  <si>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</si>
  <si>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</si>
  <si>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</si>
  <si>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</si>
  <si>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</si>
  <si>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</si>
  <si>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</si>
  <si>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</si>
  <si>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</si>
  <si>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</si>
  <si>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</si>
  <si>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</si>
  <si>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</si>
  <si>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</si>
  <si>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</si>
  <si>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</si>
  <si>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</si>
  <si>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</si>
  <si>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</si>
  <si>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</si>
  <si>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</si>
  <si>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</si>
  <si>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</si>
  <si>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</si>
  <si>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</si>
  <si>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</si>
  <si>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</si>
  <si>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</si>
  <si>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</si>
  <si>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</si>
  <si>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</si>
  <si>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</si>
  <si>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</si>
  <si>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</si>
  <si>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</si>
  <si>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</si>
  <si>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</si>
  <si>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</si>
  <si>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</si>
  <si>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</si>
  <si>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</si>
  <si>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</si>
  <si>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</si>
  <si>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</si>
  <si>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</si>
  <si>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</si>
  <si>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</si>
  <si>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</si>
  <si>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</si>
  <si>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</si>
  <si>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</si>
  <si>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</si>
  <si>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</si>
  <si>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</si>
  <si>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</si>
  <si>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</si>
  <si>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</si>
  <si>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</si>
  <si>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</si>
  <si>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</si>
  <si>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</si>
  <si>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</si>
  <si>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</si>
  <si>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</si>
  <si>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</si>
  <si>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</si>
  <si>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</si>
  <si>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</si>
  <si>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</si>
  <si>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</si>
  <si>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</si>
  <si>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</si>
  <si>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</si>
  <si>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</si>
  <si>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</si>
  <si>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</si>
  <si>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</si>
  <si>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</si>
  <si>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</si>
  <si>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</si>
  <si>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</si>
  <si>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</si>
  <si>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</si>
  <si>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</si>
  <si>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</si>
  <si>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</si>
  <si>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</si>
  <si>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</si>
  <si>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</si>
  <si>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</si>
  <si>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</si>
  <si>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</si>
  <si>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</si>
  <si>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</si>
  <si>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</si>
  <si>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</si>
  <si>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</si>
  <si>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</si>
  <si>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</si>
  <si>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</si>
  <si>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</si>
  <si>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</si>
  <si>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</si>
  <si>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</si>
  <si>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</si>
  <si>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</si>
  <si>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</si>
  <si>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</si>
  <si>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</si>
  <si>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</si>
  <si>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</si>
  <si>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</si>
  <si>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</si>
  <si>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</si>
  <si>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</si>
  <si>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</si>
  <si>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</si>
  <si>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</si>
  <si>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</si>
  <si>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</si>
  <si>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</si>
  <si>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</si>
  <si>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</si>
  <si>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</si>
  <si>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</si>
  <si>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</si>
  <si>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</si>
  <si>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</si>
  <si>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</si>
  <si>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</si>
  <si>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</si>
  <si>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</si>
  <si>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</si>
  <si>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</si>
  <si>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</si>
  <si>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</si>
  <si>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</si>
  <si>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</si>
  <si>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</si>
  <si>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</si>
  <si>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</si>
  <si>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</si>
  <si>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</si>
  <si>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</si>
  <si>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</si>
  <si>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</si>
  <si>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</si>
  <si>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</si>
  <si>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</si>
  <si>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</si>
  <si>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</si>
  <si>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</si>
  <si>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</si>
  <si>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</si>
  <si>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</si>
  <si>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</si>
  <si>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</si>
  <si>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</si>
  <si>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</si>
  <si>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</si>
  <si>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</si>
  <si>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</si>
  <si>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</si>
  <si>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</si>
  <si>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</si>
  <si>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</si>
  <si>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</si>
  <si>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</si>
  <si>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</si>
  <si>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</si>
  <si>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</si>
  <si>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</si>
  <si>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</si>
  <si>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</si>
  <si>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</si>
  <si>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</si>
  <si>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</si>
  <si>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</si>
  <si>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</si>
  <si>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</si>
  <si>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</si>
  <si>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</si>
  <si>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</si>
  <si>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</si>
  <si>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</si>
  <si>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</si>
  <si>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</si>
  <si>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</si>
  <si>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</si>
  <si>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</si>
  <si>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</si>
  <si>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</si>
  <si>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</si>
  <si>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</si>
  <si>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</si>
  <si>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</si>
  <si>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</si>
  <si>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</si>
  <si>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</si>
  <si>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</si>
  <si>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</si>
  <si>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</si>
  <si>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</si>
  <si>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</si>
  <si>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</si>
  <si>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</si>
  <si>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</si>
  <si>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</si>
  <si>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</si>
  <si>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</si>
  <si>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</si>
  <si>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</si>
  <si>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</si>
  <si>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</si>
  <si>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</si>
  <si>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</si>
  <si>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</si>
  <si>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</si>
  <si>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</si>
  <si>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</si>
  <si>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</si>
  <si>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</si>
  <si>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</si>
  <si>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</si>
  <si>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</si>
  <si>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</si>
  <si>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</si>
  <si>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</si>
  <si>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</si>
  <si>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</si>
  <si>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</si>
  <si>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</si>
  <si>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</si>
  <si>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</si>
  <si>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</si>
  <si>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</si>
  <si>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</si>
  <si>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</si>
  <si>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</si>
  <si>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</si>
  <si>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</si>
  <si>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</si>
  <si>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</si>
  <si>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</si>
  <si>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</si>
  <si>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</si>
  <si>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</si>
  <si>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</si>
  <si>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</si>
  <si>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</si>
  <si>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</si>
  <si>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</si>
  <si>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</si>
  <si>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</si>
  <si>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</si>
  <si>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</si>
  <si>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</si>
  <si>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</si>
  <si>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</si>
  <si>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</si>
  <si>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</si>
  <si>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</si>
  <si>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</si>
  <si>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</si>
  <si>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</si>
  <si>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</si>
  <si>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</si>
  <si>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</si>
  <si>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</si>
  <si>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</si>
  <si>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</si>
  <si>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</si>
  <si>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</si>
  <si>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</si>
  <si>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</si>
  <si>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</si>
  <si>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</si>
  <si>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</si>
  <si>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</si>
  <si>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</si>
  <si>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</si>
  <si>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</si>
  <si>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</si>
  <si>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</si>
  <si>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</si>
  <si>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</si>
  <si>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</si>
  <si>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</si>
  <si>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</si>
  <si>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</si>
  <si>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</si>
  <si>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</si>
  <si>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</si>
  <si>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</si>
  <si>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</si>
  <si>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</si>
  <si>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</si>
  <si>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</si>
  <si>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</si>
  <si>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</si>
  <si>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</si>
  <si>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</si>
  <si>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</si>
  <si>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</si>
  <si>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</si>
  <si>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</si>
  <si>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</si>
  <si>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</si>
  <si>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</si>
  <si>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</si>
  <si>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</si>
  <si>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</si>
  <si>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</si>
  <si>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</si>
  <si>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</si>
  <si>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</si>
  <si>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</si>
  <si>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</si>
  <si>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</si>
  <si>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</si>
  <si>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</si>
  <si>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</si>
  <si>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</si>
  <si>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</si>
  <si>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</si>
  <si>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</si>
  <si>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</si>
  <si>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</si>
  <si>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</si>
  <si>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</si>
  <si>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</si>
  <si>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</si>
  <si>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</si>
  <si>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</si>
  <si>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</si>
  <si>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</si>
  <si>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</si>
  <si>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</si>
  <si>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</si>
  <si>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</si>
  <si>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</si>
  <si>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</si>
  <si>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</si>
  <si>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</si>
  <si>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</si>
  <si>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</si>
  <si>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</si>
  <si>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</si>
  <si>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</si>
  <si>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</si>
  <si>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</si>
  <si>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</si>
  <si>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</si>
  <si>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</si>
  <si>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</si>
  <si>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</si>
  <si>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</si>
  <si>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</si>
  <si>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</si>
  <si>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</si>
  <si>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</si>
  <si>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</si>
  <si>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</si>
  <si>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</si>
  <si>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</si>
  <si>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</si>
  <si>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</si>
  <si>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</si>
  <si>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</si>
  <si>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</si>
  <si>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</si>
  <si>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</si>
  <si>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</si>
  <si>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</si>
  <si>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</si>
  <si>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</si>
  <si>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</si>
  <si>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</si>
  <si>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</si>
  <si>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</si>
  <si>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</si>
  <si>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</si>
  <si>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</si>
  <si>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</si>
  <si>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</si>
  <si>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</si>
  <si>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</si>
  <si>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</si>
  <si>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</si>
  <si>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</si>
  <si>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</si>
  <si>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</si>
  <si>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</si>
  <si>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</si>
  <si>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</si>
  <si>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</si>
  <si>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</si>
  <si>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</si>
  <si>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</si>
  <si>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</si>
  <si>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</si>
  <si>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</si>
  <si>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</si>
  <si>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</si>
  <si>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</si>
  <si>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</si>
  <si>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</si>
  <si>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</si>
  <si>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</si>
  <si>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</si>
  <si>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</si>
  <si>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</si>
  <si>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</si>
  <si>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</si>
  <si>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</si>
  <si>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</si>
  <si>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</si>
  <si>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</si>
  <si>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</si>
  <si>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</si>
  <si>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</si>
  <si>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</si>
  <si>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</si>
  <si>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</si>
  <si>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</si>
  <si>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</si>
  <si>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</si>
  <si>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</si>
  <si>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</si>
  <si>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</si>
  <si>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</si>
  <si>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</si>
  <si>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</si>
  <si>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</si>
  <si>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</si>
  <si>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</si>
  <si>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</si>
  <si>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</si>
  <si>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</si>
  <si>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</si>
  <si>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</si>
  <si>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</si>
  <si>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</si>
  <si>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</si>
  <si>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</si>
  <si>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</si>
  <si>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</si>
  <si>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</si>
  <si>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</si>
  <si>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</si>
  <si>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</si>
  <si>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</si>
  <si>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</si>
  <si>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</si>
  <si>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</si>
  <si>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</si>
  <si>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</si>
  <si>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</si>
  <si>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</si>
  <si>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</si>
  <si>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</si>
  <si>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</si>
  <si>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</si>
  <si>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</si>
  <si>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</si>
  <si>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</si>
  <si>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</si>
  <si>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</si>
  <si>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</si>
  <si>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</si>
  <si>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</si>
  <si>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</si>
  <si>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</si>
  <si>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</si>
  <si>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</si>
  <si>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</si>
  <si>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</si>
  <si>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</si>
  <si>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</si>
  <si>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</si>
  <si>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</si>
  <si>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</si>
  <si>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</si>
  <si>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</si>
  <si>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</si>
  <si>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</si>
  <si>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</si>
  <si>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</si>
  <si>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</si>
  <si>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</si>
  <si>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</si>
  <si>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</si>
  <si>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</si>
  <si>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</si>
  <si>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</si>
  <si>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</si>
  <si>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</si>
  <si>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</si>
  <si>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</si>
  <si>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</si>
  <si>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</si>
  <si>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</si>
  <si>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</si>
  <si>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</si>
  <si>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</si>
  <si>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</si>
  <si>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</si>
  <si>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</si>
  <si>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</si>
  <si>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</si>
  <si>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</si>
  <si>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</si>
  <si>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</si>
  <si>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</si>
  <si>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</si>
  <si>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</si>
  <si>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</si>
  <si>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</si>
  <si>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</si>
  <si>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</si>
  <si>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</si>
  <si>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</si>
  <si>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</si>
  <si>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</si>
  <si>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</si>
  <si>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</si>
  <si>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</si>
  <si>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</si>
  <si>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</si>
  <si>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</si>
  <si>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</si>
  <si>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</si>
  <si>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</si>
  <si>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</si>
  <si>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</si>
  <si>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</si>
  <si>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</si>
  <si>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</si>
  <si>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</si>
  <si>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</si>
  <si>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</si>
  <si>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</si>
  <si>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</si>
  <si>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</si>
  <si>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</si>
  <si>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</si>
  <si>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</si>
  <si>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</si>
  <si>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</si>
  <si>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</si>
  <si>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</si>
  <si>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</si>
  <si>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</si>
  <si>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</si>
  <si>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</si>
  <si>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</si>
  <si>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</si>
  <si>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</si>
  <si>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</si>
  <si>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</si>
  <si>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</si>
  <si>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</si>
  <si>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</si>
  <si>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</si>
  <si>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</si>
  <si>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</si>
  <si>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</si>
  <si>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</si>
  <si>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</si>
  <si>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</si>
  <si>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</si>
  <si>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</si>
  <si>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</si>
  <si>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</si>
  <si>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</si>
  <si>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</si>
  <si>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</si>
  <si>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</si>
  <si>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</si>
  <si>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</si>
  <si>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</si>
  <si>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</si>
  <si>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</si>
  <si>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</si>
  <si>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</si>
  <si>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</si>
  <si>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</si>
  <si>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</si>
  <si>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</si>
  <si>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</si>
  <si>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</si>
  <si>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</si>
  <si>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</si>
  <si>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</si>
  <si>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</si>
  <si>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</si>
  <si>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</si>
  <si>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</si>
  <si>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</si>
  <si>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</si>
  <si>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</si>
  <si>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</si>
  <si>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</si>
  <si>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</si>
  <si>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</si>
  <si>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</si>
  <si>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</si>
  <si>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</si>
  <si>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</si>
  <si>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</si>
  <si>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</si>
  <si>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</si>
  <si>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</si>
  <si>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</si>
  <si>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</si>
  <si>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</si>
  <si>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</si>
  <si>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</si>
  <si>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</si>
  <si>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</si>
  <si>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</si>
  <si>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</si>
  <si>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</si>
  <si>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</si>
  <si>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</si>
  <si>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</si>
  <si>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</si>
  <si>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</si>
  <si>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</si>
  <si>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</si>
  <si>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</si>
  <si>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</si>
  <si>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</si>
  <si>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</si>
  <si>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</si>
  <si>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</si>
  <si>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</si>
  <si>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</si>
  <si>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</si>
  <si>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</si>
  <si>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</si>
  <si>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</si>
  <si>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</si>
  <si>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</si>
  <si>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</si>
  <si>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</si>
  <si>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</si>
  <si>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</si>
  <si>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</si>
  <si>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</si>
  <si>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</si>
  <si>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</si>
  <si>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</si>
  <si>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</si>
  <si>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</si>
  <si>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</si>
  <si>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</si>
  <si>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</si>
  <si>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</si>
  <si>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</si>
  <si>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</si>
  <si>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</si>
  <si>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</si>
  <si>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</si>
  <si>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</si>
  <si>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</si>
  <si>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</si>
  <si>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</si>
  <si>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</si>
  <si>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</si>
  <si>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</si>
  <si>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</si>
  <si>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</si>
  <si>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</si>
  <si>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</si>
  <si>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</si>
  <si>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</si>
  <si>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</si>
  <si>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</si>
  <si>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</si>
  <si>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</si>
  <si>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</si>
  <si>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</si>
  <si>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</si>
  <si>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</si>
  <si>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</si>
  <si>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</si>
  <si>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</si>
  <si>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</si>
  <si>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</si>
  <si>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</si>
  <si>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</si>
  <si>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</si>
  <si>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</si>
  <si>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</si>
  <si>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</si>
  <si>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</si>
  <si>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</si>
  <si>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</si>
  <si>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</si>
  <si>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</si>
  <si>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</si>
  <si>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</si>
  <si>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</si>
  <si>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</si>
  <si>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</si>
  <si>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</si>
  <si>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</si>
  <si>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</si>
  <si>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</si>
  <si>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</si>
  <si>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</si>
  <si>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</si>
  <si>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</si>
  <si>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</si>
  <si>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</si>
  <si>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</si>
  <si>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</si>
  <si>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</si>
  <si>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</si>
  <si>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</si>
  <si>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</si>
  <si>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</si>
  <si>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</si>
  <si>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</si>
  <si>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</si>
  <si>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</si>
  <si>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</si>
  <si>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</si>
  <si>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</si>
  <si>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</si>
  <si>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</si>
  <si>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</si>
  <si>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</si>
  <si>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</si>
  <si>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</si>
  <si>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</si>
  <si>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</si>
  <si>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</si>
  <si>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</si>
  <si>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</si>
  <si>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</si>
  <si>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</si>
  <si>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</si>
  <si>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</si>
  <si>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</si>
  <si>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</si>
  <si>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</si>
  <si>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</si>
  <si>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</si>
  <si>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</si>
  <si>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</si>
  <si>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</si>
  <si>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</si>
  <si>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</si>
  <si>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</si>
  <si>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</si>
  <si>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</si>
  <si>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</si>
  <si>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</si>
  <si>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</si>
  <si>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</si>
  <si>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</si>
  <si>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</si>
  <si>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</si>
  <si>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</si>
  <si>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</si>
  <si>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</si>
  <si>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</si>
  <si>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</si>
  <si>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</si>
  <si>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</si>
  <si>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</si>
  <si>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</si>
  <si>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</si>
  <si>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</si>
  <si>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</si>
  <si>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</si>
  <si>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</si>
  <si>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</si>
  <si>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</si>
  <si>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</si>
  <si>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</si>
  <si>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</si>
  <si>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</si>
  <si>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</si>
  <si>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</si>
  <si>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</si>
  <si>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</si>
  <si>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</si>
  <si>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</si>
  <si>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</si>
  <si>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</si>
  <si>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</si>
  <si>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</si>
  <si>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</si>
  <si>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</si>
  <si>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</si>
  <si>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</si>
  <si>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</si>
  <si>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</si>
  <si>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</si>
  <si>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</si>
  <si>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</si>
  <si>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</si>
  <si>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</si>
  <si>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</si>
  <si>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</si>
  <si>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</si>
  <si>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</si>
  <si>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</si>
  <si>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</si>
  <si>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</si>
  <si>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</si>
  <si>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</si>
  <si>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</si>
  <si>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</si>
  <si>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</si>
  <si>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</si>
  <si>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</si>
  <si>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</si>
  <si>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</si>
  <si>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</si>
  <si>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</si>
  <si>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</si>
  <si>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</si>
  <si>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</si>
  <si>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</si>
  <si>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</si>
  <si>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</si>
  <si>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</si>
  <si>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</si>
  <si>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</si>
  <si>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</si>
  <si>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</si>
  <si>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</si>
  <si>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</si>
  <si>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</si>
  <si>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</si>
  <si>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</si>
  <si>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</si>
  <si>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</si>
  <si>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</si>
  <si>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</si>
  <si>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</si>
  <si>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</si>
  <si>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</si>
  <si>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</si>
  <si>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</si>
  <si>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</si>
  <si>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</si>
  <si>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</si>
  <si>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</si>
  <si>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</si>
  <si>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</si>
  <si>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</si>
  <si>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</si>
  <si>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</si>
  <si>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</si>
  <si>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</si>
  <si>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</si>
  <si>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</si>
  <si>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</si>
  <si>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</si>
  <si>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</si>
  <si>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</si>
  <si>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</si>
  <si>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</si>
  <si>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</si>
  <si>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</si>
  <si>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</si>
  <si>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</si>
  <si>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</si>
  <si>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</si>
  <si>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</si>
  <si>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</si>
  <si>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</si>
  <si>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</si>
  <si>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</si>
  <si>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</si>
  <si>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</si>
  <si>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</si>
  <si>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</si>
  <si>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</si>
  <si>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</si>
  <si>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</si>
  <si>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</si>
  <si>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</si>
  <si>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</si>
  <si>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</si>
  <si>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</si>
  <si>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</si>
  <si>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</si>
  <si>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</si>
  <si>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</si>
  <si>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</si>
  <si>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</si>
  <si>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</si>
  <si>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</si>
  <si>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</si>
  <si>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</si>
  <si>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</si>
  <si>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</si>
  <si>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</si>
  <si>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</si>
  <si>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</si>
  <si>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</si>
  <si>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</si>
  <si>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</si>
  <si>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</si>
  <si>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</si>
  <si>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</si>
  <si>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</si>
  <si>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</si>
  <si>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</si>
  <si>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</si>
  <si>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</si>
  <si>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</si>
  <si>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</si>
  <si>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</si>
  <si>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</si>
  <si>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</si>
  <si>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</si>
  <si>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</si>
  <si>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</si>
  <si>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</si>
  <si>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</si>
  <si>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</si>
  <si>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</si>
  <si>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</si>
  <si>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</si>
  <si>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</si>
  <si>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</si>
  <si>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</si>
  <si>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</si>
  <si>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</si>
  <si>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</si>
  <si>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</si>
  <si>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</si>
  <si>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</si>
  <si>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</si>
  <si>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</si>
  <si>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</si>
  <si>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</si>
  <si>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</si>
  <si>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</si>
  <si>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</si>
  <si>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</si>
  <si>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</si>
  <si>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</si>
  <si>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</si>
  <si>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</si>
  <si>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</si>
  <si>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</si>
  <si>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</si>
  <si>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</si>
  <si>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</si>
  <si>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</si>
  <si>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</si>
  <si>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</si>
  <si>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</si>
  <si>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</si>
  <si>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</si>
  <si>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</si>
  <si>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</si>
  <si>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</si>
  <si>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</si>
  <si>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</si>
  <si>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</si>
  <si>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</si>
  <si>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</si>
  <si>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</si>
  <si>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</si>
  <si>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</si>
  <si>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</si>
  <si>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</si>
  <si>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</si>
  <si>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</si>
  <si>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</si>
  <si>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</si>
  <si>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</si>
  <si>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</si>
  <si>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</si>
  <si>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</si>
  <si>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</si>
  <si>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</si>
  <si>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</si>
  <si>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</si>
  <si>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</si>
  <si>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</si>
  <si>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</si>
  <si>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</si>
  <si>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</si>
  <si>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</si>
  <si>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</si>
  <si>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</si>
  <si>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</si>
  <si>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</si>
  <si>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</si>
  <si>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</si>
  <si>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</si>
  <si>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</si>
  <si>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</si>
  <si>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</si>
  <si>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</si>
  <si>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</si>
  <si>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</si>
  <si>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</si>
  <si>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</si>
  <si>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</si>
  <si>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</si>
  <si>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</si>
  <si>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</si>
  <si>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</si>
  <si>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</si>
  <si>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</si>
  <si>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</si>
  <si>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</si>
  <si>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</si>
  <si>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</si>
  <si>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</si>
  <si>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</si>
  <si>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</si>
  <si>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</si>
  <si>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</si>
  <si>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</si>
  <si>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</si>
  <si>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</si>
  <si>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</si>
  <si>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</si>
  <si>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</si>
  <si>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</si>
  <si>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</si>
  <si>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</si>
  <si>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</si>
  <si>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</si>
  <si>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</si>
  <si>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</si>
  <si>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</si>
  <si>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</si>
  <si>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</si>
  <si>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</si>
  <si>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</si>
  <si>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</si>
  <si>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</si>
  <si>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</si>
  <si>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</si>
  <si>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</si>
  <si>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</si>
  <si>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</si>
  <si>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</si>
  <si>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</si>
  <si>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</si>
  <si>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</si>
  <si>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</si>
  <si>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</si>
  <si>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</si>
  <si>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</si>
  <si>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</si>
  <si>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</si>
  <si>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</si>
  <si>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</si>
  <si>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</si>
  <si>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</si>
  <si>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</si>
  <si>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</si>
  <si>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</si>
  <si>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</si>
  <si>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</si>
  <si>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</si>
  <si>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</si>
  <si>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</si>
  <si>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</si>
  <si>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</si>
  <si>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</si>
  <si>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</si>
  <si>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</si>
  <si>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</si>
  <si>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</si>
  <si>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</si>
  <si>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</si>
  <si>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</si>
  <si>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</si>
  <si>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</si>
  <si>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</si>
  <si>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</si>
  <si>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</si>
  <si>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</si>
  <si>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</si>
  <si>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</si>
  <si>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</si>
  <si>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</si>
  <si>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</si>
  <si>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</si>
  <si>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</si>
  <si>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</si>
  <si>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</si>
  <si>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</si>
  <si>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</si>
  <si>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</si>
  <si>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</si>
  <si>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</si>
  <si>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</si>
  <si>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</si>
  <si>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</si>
  <si>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</si>
  <si>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</si>
  <si>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</si>
  <si>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</si>
  <si>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</si>
  <si>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</si>
  <si>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</si>
  <si>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</si>
  <si>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</si>
  <si>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</si>
  <si>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</si>
  <si>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</si>
  <si>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</si>
  <si>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</si>
  <si>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</si>
  <si>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</si>
  <si>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</si>
  <si>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</si>
  <si>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</si>
  <si>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</si>
  <si>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</si>
  <si>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</si>
  <si>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</si>
  <si>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</si>
  <si>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</si>
  <si>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</si>
  <si>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</si>
  <si>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</si>
  <si>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</si>
  <si>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</si>
  <si>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</si>
  <si>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</si>
  <si>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</si>
  <si>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</si>
  <si>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</si>
  <si>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</si>
  <si>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</si>
  <si>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</si>
  <si>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</si>
  <si>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</si>
  <si>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</si>
  <si>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</si>
  <si>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</si>
  <si>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</si>
  <si>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</si>
  <si>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</si>
  <si>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</si>
  <si>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</si>
  <si>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</si>
  <si>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</si>
  <si>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</si>
  <si>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</si>
  <si>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</si>
  <si>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</si>
  <si>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</si>
  <si>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</si>
  <si>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</si>
  <si>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</si>
  <si>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</si>
  <si>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</si>
  <si>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</si>
  <si>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</si>
  <si>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</si>
  <si>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</si>
  <si>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</si>
  <si>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</si>
  <si>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</si>
  <si>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</si>
  <si>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</si>
  <si>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</si>
  <si>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</si>
  <si>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</si>
  <si>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</si>
  <si>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</si>
  <si>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</si>
  <si>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</si>
  <si>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</si>
  <si>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</si>
  <si>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</si>
  <si>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</si>
  <si>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</si>
  <si>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</si>
  <si>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</si>
  <si>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</si>
  <si>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</si>
  <si>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</si>
  <si>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</si>
  <si>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</si>
  <si>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</si>
  <si>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</si>
  <si>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</si>
  <si>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</si>
  <si>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</si>
  <si>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</si>
  <si>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</si>
  <si>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</si>
  <si>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</si>
  <si>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</si>
  <si>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</si>
  <si>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</si>
  <si>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</si>
  <si>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</si>
  <si>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</si>
  <si>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</si>
  <si>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</si>
  <si>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</si>
  <si>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</si>
  <si>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</si>
  <si>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</si>
  <si>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</si>
  <si>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</si>
  <si>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</si>
  <si>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</si>
  <si>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</si>
  <si>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</si>
  <si>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</si>
  <si>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</si>
  <si>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</si>
  <si>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</si>
  <si>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</si>
  <si>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</si>
  <si>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</si>
  <si>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</si>
  <si>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</si>
  <si>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</si>
  <si>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</si>
  <si>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</si>
  <si>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</si>
  <si>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</si>
  <si>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</si>
  <si>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</si>
  <si>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</si>
  <si>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</si>
  <si>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</si>
  <si>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</si>
  <si>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</si>
  <si>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</si>
  <si>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</si>
  <si>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</si>
  <si>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</si>
  <si>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</si>
  <si>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</si>
  <si>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</si>
  <si>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</si>
  <si>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</si>
  <si>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</si>
  <si>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</si>
  <si>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</si>
  <si>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</si>
  <si>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</si>
  <si>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</si>
  <si>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</si>
  <si>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</si>
  <si>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</si>
  <si>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</si>
  <si>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</si>
  <si>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</si>
  <si>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</si>
  <si>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</si>
  <si>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</si>
  <si>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</si>
  <si>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</si>
  <si>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</si>
  <si>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</si>
  <si>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</si>
  <si>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</si>
  <si>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</si>
  <si>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</si>
  <si>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</si>
  <si>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</si>
  <si>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</si>
  <si>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</si>
  <si>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</si>
  <si>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</si>
  <si>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</si>
  <si>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</si>
  <si>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</si>
  <si>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</si>
  <si>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</si>
  <si>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</si>
  <si>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</si>
  <si>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</si>
  <si>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</si>
  <si>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</si>
  <si>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</si>
  <si>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</si>
  <si>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</si>
  <si>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</si>
  <si>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</si>
  <si>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</si>
  <si>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</si>
  <si>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</si>
  <si>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</si>
  <si>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</si>
  <si>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</si>
  <si>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</si>
  <si>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</si>
  <si>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</si>
  <si>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</si>
  <si>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</si>
  <si>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</si>
  <si>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</si>
  <si>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</si>
  <si>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</si>
  <si>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</si>
  <si>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</si>
  <si>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</si>
  <si>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</si>
  <si>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</si>
  <si>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</si>
  <si>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</si>
  <si>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</si>
  <si>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</si>
  <si>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</si>
  <si>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</si>
  <si>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</si>
  <si>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</si>
  <si>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</si>
  <si>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</si>
  <si>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</si>
  <si>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</si>
  <si>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</si>
  <si>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</si>
  <si>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</si>
  <si>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</si>
  <si>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</si>
  <si>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</si>
  <si>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</si>
  <si>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</si>
  <si>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</si>
  <si>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</si>
  <si>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</si>
  <si>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</si>
  <si>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</si>
  <si>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</si>
  <si>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</si>
  <si>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</si>
  <si>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</si>
  <si>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</si>
  <si>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</si>
  <si>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</si>
  <si>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</si>
  <si>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</si>
  <si>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</si>
  <si>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</si>
  <si>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</si>
  <si>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</si>
  <si>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</si>
  <si>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</si>
  <si>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</si>
  <si>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</si>
  <si>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</si>
  <si>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</si>
  <si>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</si>
  <si>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</si>
  <si>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</si>
  <si>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</si>
  <si>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</si>
  <si>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</si>
  <si>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</si>
  <si>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</si>
  <si>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</si>
  <si>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</si>
  <si>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</si>
  <si>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</si>
  <si>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</si>
  <si>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</si>
  <si>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</si>
  <si>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</si>
  <si>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</si>
  <si>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</si>
  <si>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</si>
  <si>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</si>
  <si>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</si>
  <si>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</si>
  <si>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</si>
  <si>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</si>
  <si>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</si>
  <si>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</si>
  <si>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</si>
  <si>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</si>
  <si>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</si>
  <si>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</si>
  <si>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</si>
  <si>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</si>
  <si>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</si>
  <si>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</si>
  <si>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</si>
  <si>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</si>
  <si>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</si>
  <si>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</si>
  <si>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</si>
  <si>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</si>
  <si>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</si>
  <si>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</si>
  <si>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</si>
  <si>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</si>
  <si>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</si>
  <si>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</si>
  <si>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</si>
  <si>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</si>
  <si>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</si>
  <si>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</si>
  <si>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</si>
  <si>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</si>
  <si>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</si>
  <si>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</si>
  <si>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</si>
  <si>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</si>
  <si>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</si>
  <si>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</si>
  <si>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</si>
  <si>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</si>
  <si>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</si>
  <si>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</si>
  <si>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</si>
  <si>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</si>
  <si>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</si>
  <si>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</si>
  <si>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</si>
  <si>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</si>
  <si>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</si>
  <si>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</si>
  <si>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</si>
  <si>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</si>
  <si>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</si>
  <si>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</si>
  <si>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</si>
  <si>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</si>
  <si>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</si>
  <si>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</si>
  <si>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</si>
  <si>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</si>
  <si>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</si>
  <si>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</si>
  <si>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</si>
  <si>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</si>
  <si>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</si>
  <si>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</si>
  <si>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</si>
  <si>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</si>
  <si>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</si>
  <si>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</si>
  <si>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</si>
  <si>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</si>
  <si>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</si>
  <si>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</si>
  <si>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</si>
  <si>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</si>
  <si>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</si>
  <si>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</si>
  <si>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</si>
  <si>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</si>
  <si>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</si>
  <si>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</si>
  <si>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</si>
  <si>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</si>
  <si>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</si>
  <si>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</si>
  <si>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</si>
  <si>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</si>
  <si>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</si>
  <si>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</si>
  <si>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</si>
  <si>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</si>
  <si>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</si>
  <si>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</si>
  <si>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</si>
  <si>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</si>
  <si>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</si>
  <si>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</si>
  <si>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</si>
  <si>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</si>
  <si>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</si>
  <si>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</si>
  <si>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</si>
  <si>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</si>
  <si>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</si>
  <si>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</si>
  <si>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</si>
  <si>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</si>
  <si>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</si>
  <si>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</si>
  <si>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</si>
  <si>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</si>
  <si>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</si>
  <si>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</si>
  <si>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</si>
  <si>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</si>
  <si>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</si>
  <si>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</si>
  <si>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</si>
  <si>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</si>
  <si>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</si>
  <si>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</si>
  <si>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</si>
  <si>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</si>
  <si>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</si>
  <si>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</si>
  <si>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</si>
  <si>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</si>
  <si>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</si>
  <si>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</si>
  <si>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</si>
  <si>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</si>
  <si>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</si>
  <si>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</si>
  <si>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</si>
  <si>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</si>
  <si>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</si>
  <si>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</si>
  <si>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</si>
  <si>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</si>
  <si>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</si>
  <si>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</si>
  <si>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</si>
  <si>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</si>
  <si>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</si>
  <si>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</si>
  <si>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</si>
  <si>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</si>
  <si>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</si>
  <si>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</si>
  <si>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</si>
  <si>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</si>
  <si>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</si>
  <si>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</si>
  <si>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</si>
  <si>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</si>
  <si>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</si>
  <si>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</si>
  <si>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</si>
  <si>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</si>
  <si>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</si>
  <si>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</si>
  <si>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</si>
  <si>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</si>
  <si>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</si>
  <si>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</si>
  <si>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</si>
  <si>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</si>
  <si>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</si>
  <si>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</si>
  <si>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</si>
  <si>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</si>
  <si>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</si>
  <si>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</si>
  <si>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</si>
  <si>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</si>
  <si>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</si>
  <si>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</si>
  <si>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</si>
  <si>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</si>
  <si>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</si>
  <si>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</si>
  <si>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</si>
  <si>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</si>
  <si>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</si>
  <si>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</si>
  <si>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</si>
  <si>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</si>
  <si>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</si>
  <si>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</si>
  <si>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</si>
  <si>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</si>
  <si>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</si>
  <si>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</si>
  <si>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</si>
  <si>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</si>
  <si>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</si>
  <si>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</si>
  <si>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</si>
  <si>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</si>
  <si>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</si>
  <si>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</si>
  <si>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</si>
  <si>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</si>
  <si>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</si>
  <si>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</si>
  <si>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</si>
  <si>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</si>
  <si>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</si>
  <si>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</si>
  <si>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</si>
  <si>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</si>
  <si>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</si>
  <si>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</si>
  <si>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</si>
  <si>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</si>
  <si>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</si>
  <si>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</si>
  <si>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</si>
  <si>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</si>
  <si>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</si>
  <si>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</si>
  <si>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</si>
  <si>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</si>
  <si>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</si>
  <si>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</si>
  <si>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</si>
  <si>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</si>
  <si>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</si>
  <si>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</si>
  <si>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</si>
  <si>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</si>
  <si>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</si>
  <si>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</si>
  <si>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</si>
  <si>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</si>
  <si>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</si>
  <si>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</si>
  <si>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</si>
  <si>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</si>
  <si>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</si>
  <si>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</si>
  <si>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</si>
  <si>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</si>
  <si>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</si>
  <si>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</si>
  <si>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</si>
  <si>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</si>
  <si>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</si>
  <si>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</si>
  <si>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</si>
  <si>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</si>
  <si>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</si>
  <si>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</si>
  <si>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</si>
  <si>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</si>
  <si>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</si>
  <si>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</si>
  <si>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</si>
  <si>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</si>
  <si>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</si>
  <si>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</si>
  <si>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</si>
  <si>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</si>
  <si>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</si>
  <si>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</si>
  <si>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</si>
  <si>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</si>
  <si>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</si>
  <si>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</si>
  <si>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</si>
  <si>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</si>
  <si>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</si>
  <si>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</si>
  <si>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</si>
  <si>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</si>
  <si>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</si>
  <si>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</si>
  <si>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</si>
  <si>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</si>
  <si>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</si>
  <si>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</si>
  <si>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</si>
  <si>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</si>
  <si>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</si>
  <si>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</si>
  <si>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</si>
  <si>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</si>
  <si>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</si>
  <si>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</si>
  <si>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</si>
  <si>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</si>
  <si>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</si>
  <si>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</si>
  <si>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</si>
  <si>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</si>
  <si>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</si>
  <si>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</si>
  <si>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</si>
  <si>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</si>
  <si>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</si>
  <si>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</si>
  <si>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</si>
  <si>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</si>
  <si>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</si>
  <si>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</si>
  <si>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</si>
  <si>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</si>
  <si>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</si>
  <si>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</si>
  <si>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</si>
  <si>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</si>
  <si>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</si>
  <si>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</si>
  <si>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</si>
  <si>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</si>
  <si>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</si>
  <si>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</si>
  <si>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</si>
  <si>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</si>
  <si>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</si>
  <si>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</si>
  <si>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</si>
  <si>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</si>
  <si>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</si>
  <si>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</si>
  <si>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</si>
  <si>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</si>
  <si>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</si>
  <si>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</si>
  <si>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</si>
  <si>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</si>
  <si>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</si>
  <si>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</si>
  <si>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</si>
  <si>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</si>
  <si>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</si>
  <si>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</si>
  <si>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</si>
  <si>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</si>
  <si>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</si>
  <si>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</si>
  <si>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</si>
  <si>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</si>
  <si>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</si>
  <si>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</si>
  <si>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</si>
  <si>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</si>
  <si>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</si>
  <si>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</si>
  <si>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</si>
  <si>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</si>
  <si>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</si>
  <si>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</si>
  <si>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</si>
  <si>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</si>
  <si>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</si>
  <si>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</si>
  <si>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</si>
  <si>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</si>
  <si>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</si>
  <si>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</si>
  <si>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</si>
  <si>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</si>
  <si>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</si>
  <si>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</si>
  <si>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</si>
  <si>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</si>
  <si>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</si>
  <si>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</si>
  <si>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</si>
  <si>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</si>
  <si>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</si>
  <si>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</si>
  <si>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</si>
  <si>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</si>
  <si>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</si>
  <si>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</si>
  <si>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</si>
  <si>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</si>
  <si>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</si>
  <si>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</si>
  <si>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</si>
  <si>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</si>
  <si>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</si>
  <si>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</si>
  <si>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</si>
  <si>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</si>
  <si>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</si>
  <si>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</si>
  <si>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</si>
  <si>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</si>
  <si>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</si>
  <si>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</si>
  <si>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</si>
  <si>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</si>
  <si>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</si>
  <si>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</si>
  <si>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</si>
  <si>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</si>
  <si>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</si>
  <si>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</si>
  <si>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</si>
  <si>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</si>
  <si>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</si>
  <si>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</si>
  <si>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</si>
  <si>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</si>
  <si>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</si>
  <si>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</si>
  <si>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</si>
  <si>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</si>
  <si>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</si>
  <si>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</si>
  <si>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</si>
  <si>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</si>
  <si>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</si>
  <si>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</si>
  <si>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</si>
  <si>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</si>
  <si>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</si>
  <si>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</si>
  <si>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</si>
  <si>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</si>
  <si>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</si>
  <si>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</si>
  <si>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</si>
  <si>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</si>
  <si>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</si>
  <si>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</si>
  <si>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</si>
  <si>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</si>
  <si>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</si>
  <si>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</si>
  <si>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</si>
  <si>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</si>
  <si>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</si>
  <si>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</si>
  <si>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</si>
  <si>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</si>
  <si>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</si>
  <si>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</si>
  <si>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</si>
  <si>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</si>
  <si>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</si>
  <si>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</si>
  <si>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</si>
  <si>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</si>
  <si>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</si>
  <si>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</si>
  <si>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</si>
  <si>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</si>
  <si>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</si>
  <si>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</si>
  <si>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</si>
  <si>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</si>
  <si>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</si>
  <si>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</si>
  <si>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</si>
  <si>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</si>
  <si>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</si>
  <si>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</si>
  <si>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</si>
  <si>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</si>
  <si>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</si>
  <si>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</si>
  <si>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</si>
  <si>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</si>
  <si>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</si>
  <si>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</si>
  <si>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</si>
  <si>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</si>
  <si>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</si>
  <si>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</si>
  <si>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</si>
  <si>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</si>
  <si>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</si>
  <si>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</si>
  <si>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</si>
  <si>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</si>
  <si>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</si>
  <si>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</si>
  <si>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</si>
  <si>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</si>
  <si>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</si>
  <si>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</si>
  <si>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</si>
  <si>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</si>
  <si>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</si>
  <si>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</si>
  <si>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</si>
  <si>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</si>
  <si>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</si>
  <si>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</si>
  <si>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</si>
  <si>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</si>
  <si>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</si>
  <si>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</si>
  <si>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</si>
  <si>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</si>
  <si>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</si>
  <si>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</si>
  <si>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</si>
  <si>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</si>
  <si>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</si>
  <si>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</si>
  <si>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</si>
  <si>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</si>
  <si>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</si>
  <si>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</si>
  <si>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</si>
  <si>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</si>
  <si>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</si>
  <si>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</si>
  <si>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</si>
  <si>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</si>
  <si>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</si>
  <si>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</si>
  <si>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</si>
  <si>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</si>
  <si>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</si>
  <si>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</si>
  <si>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</si>
  <si>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</si>
  <si>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</si>
  <si>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</si>
  <si>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</si>
  <si>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</si>
  <si>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</si>
  <si>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</si>
  <si>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</si>
  <si>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</si>
  <si>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</si>
  <si>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</si>
  <si>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</si>
  <si>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</si>
  <si>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</si>
  <si>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</si>
  <si>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</si>
  <si>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</si>
  <si>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</si>
  <si>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</si>
  <si>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</si>
  <si>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</si>
  <si>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</si>
  <si>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</si>
  <si>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</si>
  <si>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</si>
  <si>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</si>
  <si>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</si>
  <si>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</si>
  <si>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</si>
  <si>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</si>
  <si>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</si>
  <si>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</si>
  <si>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</si>
  <si>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</si>
  <si>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</si>
  <si>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</si>
  <si>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</si>
  <si>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</si>
  <si>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</si>
  <si>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</si>
  <si>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</si>
  <si>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</si>
  <si>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</si>
  <si>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</si>
  <si>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</si>
  <si>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</si>
  <si>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</si>
  <si>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</si>
  <si>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</si>
  <si>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</si>
  <si>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</si>
  <si>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</si>
  <si>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</si>
  <si>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</si>
  <si>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</si>
  <si>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</si>
  <si>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</si>
  <si>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</si>
  <si>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</si>
  <si>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</si>
  <si>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</si>
  <si>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</si>
  <si>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</si>
  <si>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</si>
  <si>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</si>
  <si>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</si>
  <si>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</si>
  <si>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</si>
  <si>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</si>
  <si>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</si>
  <si>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</si>
  <si>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</si>
  <si>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</si>
  <si>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</si>
  <si>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</si>
  <si>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</si>
  <si>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</si>
  <si>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</si>
  <si>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</si>
  <si>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</si>
  <si>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</si>
  <si>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</si>
  <si>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</si>
  <si>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</si>
  <si>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</si>
  <si>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</si>
  <si>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</si>
  <si>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</si>
  <si>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</si>
  <si>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</si>
  <si>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</si>
  <si>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</si>
  <si>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</si>
  <si>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</si>
  <si>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</si>
  <si>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</si>
  <si>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</si>
  <si>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</si>
  <si>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</si>
  <si>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</si>
  <si>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</si>
  <si>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</si>
  <si>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</si>
  <si>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</si>
  <si>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</si>
  <si>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</si>
  <si>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</si>
  <si>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</si>
  <si>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</si>
  <si>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</si>
  <si>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</si>
  <si>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</si>
  <si>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</si>
  <si>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</si>
  <si>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</si>
  <si>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</si>
  <si>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</si>
  <si>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</si>
  <si>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</si>
  <si>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</si>
  <si>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</si>
  <si>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</si>
  <si>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</si>
  <si>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</si>
  <si>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</si>
  <si>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</si>
  <si>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</si>
  <si>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</si>
  <si>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</si>
  <si>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</si>
  <si>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</si>
  <si>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</si>
  <si>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</si>
  <si>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</si>
  <si>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</si>
  <si>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</si>
  <si>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</si>
  <si>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</si>
  <si>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</si>
  <si>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</si>
  <si>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</si>
  <si>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</si>
  <si>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</si>
  <si>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</si>
  <si>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</si>
  <si>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</si>
  <si>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</si>
  <si>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</si>
  <si>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</si>
  <si>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</si>
  <si>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</si>
  <si>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</si>
  <si>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</si>
  <si>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</si>
  <si>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</si>
  <si>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</si>
  <si>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</si>
  <si>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</si>
  <si>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</si>
  <si>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</si>
  <si>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</si>
  <si>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</si>
  <si>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</si>
  <si>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</si>
  <si>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</si>
  <si>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</si>
  <si>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</si>
  <si>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</si>
  <si>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</si>
  <si>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</si>
  <si>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</si>
  <si>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</si>
  <si>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</si>
  <si>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</si>
  <si>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</si>
  <si>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</si>
  <si>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</si>
  <si>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</si>
  <si>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</si>
  <si>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</si>
  <si>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</si>
  <si>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</si>
  <si>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</si>
  <si>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</si>
  <si>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</si>
  <si>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</si>
  <si>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</si>
  <si>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</si>
  <si>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</si>
  <si>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</si>
  <si>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</si>
  <si>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</si>
  <si>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</si>
  <si>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</si>
  <si>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</si>
  <si>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</si>
  <si>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</si>
  <si>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</si>
  <si>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</si>
  <si>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</si>
  <si>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</si>
  <si>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</si>
  <si>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</si>
  <si>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</si>
  <si>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</si>
  <si>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</si>
  <si>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</si>
  <si>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</si>
  <si>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</si>
  <si>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</si>
  <si>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</si>
  <si>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</si>
  <si>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</si>
  <si>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</si>
  <si>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</si>
  <si>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</si>
  <si>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</si>
  <si>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</si>
  <si>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</si>
  <si>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</si>
  <si>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</si>
  <si>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</si>
  <si>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</si>
  <si>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</si>
  <si>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</si>
  <si>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</si>
  <si>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</si>
  <si>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</si>
  <si>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</si>
  <si>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</si>
  <si>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</si>
  <si>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</si>
  <si>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</si>
  <si>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</si>
  <si>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</si>
  <si>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</si>
  <si>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</si>
  <si>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</si>
  <si>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</si>
  <si>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</si>
  <si>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</si>
  <si>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</si>
  <si>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</si>
  <si>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</si>
  <si>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</si>
  <si>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</si>
  <si>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</si>
  <si>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</si>
  <si>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</si>
  <si>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</si>
  <si>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</si>
  <si>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</si>
  <si>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</si>
  <si>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</si>
  <si>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</si>
  <si>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</si>
  <si>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</si>
  <si>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</si>
  <si>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</si>
  <si>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</si>
  <si>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</si>
  <si>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</si>
  <si>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</si>
  <si>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</si>
  <si>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</si>
  <si>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</si>
  <si>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</si>
  <si>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</si>
  <si>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</si>
  <si>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</si>
  <si>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</si>
  <si>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</si>
  <si>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</si>
  <si>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</si>
  <si>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</si>
  <si>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</si>
  <si>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</si>
  <si>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</si>
  <si>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</si>
  <si>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</si>
  <si>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</si>
  <si>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</si>
  <si>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</si>
  <si>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</si>
  <si>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</si>
  <si>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</si>
  <si>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</si>
  <si>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</si>
  <si>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</si>
  <si>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</si>
  <si>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</si>
  <si>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</si>
  <si>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</si>
  <si>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</si>
  <si>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</si>
  <si>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</si>
  <si>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</si>
  <si>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</si>
  <si>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</si>
  <si>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</si>
  <si>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</si>
  <si>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</si>
  <si>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</si>
  <si>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</si>
  <si>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</si>
  <si>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</si>
  <si>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</si>
  <si>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</si>
  <si>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</si>
  <si>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</si>
  <si>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</si>
  <si>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</si>
  <si>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</si>
  <si>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</si>
  <si>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</si>
  <si>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</si>
  <si>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</si>
  <si>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</si>
  <si>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</si>
  <si>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</si>
  <si>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</si>
  <si>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</si>
  <si>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</si>
  <si>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</si>
  <si>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</si>
  <si>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</si>
  <si>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</si>
  <si>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</si>
  <si>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</si>
  <si>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</si>
  <si>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</si>
  <si>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</si>
  <si>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</si>
  <si>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</si>
  <si>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</si>
  <si>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</si>
  <si>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</si>
  <si>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</si>
  <si>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</si>
  <si>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</si>
  <si>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</si>
  <si>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</si>
  <si>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</si>
  <si>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</si>
  <si>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</si>
  <si>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</si>
  <si>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</si>
  <si>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</si>
  <si>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</si>
  <si>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</si>
  <si>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</si>
  <si>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</si>
  <si>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</si>
  <si>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</si>
  <si>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</si>
  <si>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</si>
  <si>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</si>
  <si>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</si>
  <si>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</si>
  <si>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</si>
  <si>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</si>
  <si>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</si>
  <si>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</si>
  <si>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</si>
  <si>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</si>
  <si>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</si>
  <si>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</si>
  <si>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</si>
  <si>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</si>
  <si>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</si>
  <si>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</si>
  <si>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</si>
  <si>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</si>
  <si>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</si>
  <si>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</si>
  <si>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</si>
  <si>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</si>
  <si>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</si>
  <si>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</si>
  <si>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</si>
  <si>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</si>
  <si>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</si>
  <si>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</si>
  <si>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</si>
  <si>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</si>
  <si>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</si>
  <si>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</si>
  <si>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</si>
  <si>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</si>
  <si>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</si>
  <si>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</si>
  <si>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</si>
  <si>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</si>
  <si>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</si>
  <si>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</si>
  <si>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</si>
  <si>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</si>
  <si>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</si>
  <si>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</si>
  <si>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</si>
  <si>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</si>
  <si>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</si>
  <si>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</si>
  <si>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</si>
  <si>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</si>
  <si>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</si>
  <si>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</si>
  <si>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</si>
  <si>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</si>
  <si>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</si>
  <si>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</si>
  <si>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</si>
  <si>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</si>
  <si>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</si>
  <si>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</si>
  <si>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</si>
  <si>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</si>
  <si>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</si>
  <si>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</si>
  <si>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</si>
  <si>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</si>
  <si>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</si>
  <si>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</si>
  <si>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</si>
  <si>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</si>
  <si>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</si>
  <si>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</si>
  <si>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</si>
  <si>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</si>
  <si>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</si>
  <si>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</si>
  <si>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</si>
  <si>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</si>
  <si>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</si>
  <si>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</si>
  <si>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</si>
  <si>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</si>
  <si>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</si>
  <si>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</si>
  <si>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</si>
  <si>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</si>
  <si>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</si>
  <si>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</si>
  <si>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</si>
  <si>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</si>
  <si>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</si>
  <si>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</si>
  <si>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</si>
  <si>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</si>
  <si>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</si>
  <si>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</si>
  <si>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</si>
  <si>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</si>
  <si>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</si>
  <si>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</si>
  <si>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</si>
  <si>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</si>
  <si>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</si>
  <si>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</si>
  <si>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</si>
  <si>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</si>
  <si>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</si>
  <si>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</si>
  <si>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</si>
  <si>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</si>
  <si>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</si>
  <si>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</si>
  <si>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</si>
  <si>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</si>
  <si>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</si>
  <si>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</si>
  <si>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</si>
  <si>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</si>
  <si>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</si>
  <si>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</si>
  <si>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</si>
  <si>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</si>
  <si>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</si>
  <si>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</si>
  <si>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</si>
  <si>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</si>
  <si>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</si>
  <si>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</si>
  <si>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</si>
  <si>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</si>
  <si>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</si>
  <si>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</si>
  <si>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</si>
  <si>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</si>
  <si>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</si>
  <si>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</si>
  <si>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</si>
  <si>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</si>
  <si>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</si>
  <si>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</si>
  <si>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</si>
  <si>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</si>
  <si>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</si>
  <si>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</si>
  <si>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</si>
  <si>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</si>
  <si>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</si>
  <si>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</si>
  <si>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</si>
  <si>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</si>
  <si>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</si>
  <si>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</si>
  <si>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</si>
  <si>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</si>
  <si>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</si>
  <si>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</si>
  <si>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</si>
  <si>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</si>
  <si>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</si>
  <si>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</si>
  <si>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</si>
  <si>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</si>
  <si>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</si>
  <si>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</si>
  <si>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</si>
  <si>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</si>
  <si>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</si>
  <si>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</si>
  <si>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</si>
  <si>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</si>
  <si>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</si>
  <si>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</si>
  <si>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</si>
  <si>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</si>
  <si>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</si>
  <si>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</si>
  <si>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</si>
  <si>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</si>
  <si>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</si>
  <si>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</si>
  <si>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</si>
  <si>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</si>
  <si>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</si>
  <si>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</si>
  <si>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</si>
  <si>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</si>
  <si>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</si>
  <si>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</si>
  <si>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</si>
  <si>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</si>
  <si>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</si>
  <si>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</si>
  <si>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</si>
  <si>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</si>
  <si>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</si>
  <si>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</si>
  <si>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</si>
  <si>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</si>
  <si>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</si>
  <si>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</si>
  <si>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</si>
  <si>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</si>
  <si>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</si>
  <si>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</si>
  <si>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</si>
  <si>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</si>
  <si>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</si>
  <si>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</si>
  <si>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</si>
  <si>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</si>
  <si>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</si>
  <si>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</si>
  <si>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</si>
  <si>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</si>
  <si>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</si>
  <si>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</si>
  <si>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</si>
  <si>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</si>
  <si>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</si>
  <si>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</si>
  <si>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</si>
  <si>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</si>
  <si>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</si>
  <si>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</si>
  <si>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</si>
  <si>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</si>
  <si>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</si>
  <si>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</si>
  <si>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</si>
  <si>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</si>
  <si>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</si>
  <si>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</si>
  <si>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</si>
  <si>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</si>
  <si>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</si>
  <si>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</si>
  <si>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</si>
  <si>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</si>
  <si>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</si>
  <si>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</si>
  <si>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</si>
  <si>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</si>
  <si>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</si>
  <si>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</si>
  <si>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</si>
  <si>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</si>
  <si>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</si>
  <si>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</si>
  <si>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</si>
  <si>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</si>
  <si>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</si>
  <si>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</si>
  <si>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</si>
  <si>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</si>
  <si>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</si>
  <si>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</si>
  <si>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</si>
  <si>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</si>
  <si>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</si>
  <si>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</si>
  <si>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</si>
  <si>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</si>
  <si>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</si>
  <si>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</si>
  <si>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</si>
  <si>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</si>
  <si>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</si>
  <si>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</si>
  <si>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</si>
  <si>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</si>
  <si>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</si>
  <si>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</si>
  <si>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</si>
  <si>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</si>
  <si>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</si>
  <si>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</si>
  <si>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</si>
  <si>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</si>
  <si>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</si>
  <si>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</si>
  <si>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</si>
  <si>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</si>
  <si>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</si>
  <si>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</si>
  <si>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</si>
  <si>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</si>
  <si>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</si>
  <si>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</si>
  <si>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</si>
  <si>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</si>
  <si>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</si>
  <si>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</si>
  <si>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</si>
  <si>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</si>
  <si>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</si>
  <si>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</si>
  <si>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</si>
  <si>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</si>
  <si>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</si>
  <si>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</si>
  <si>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</si>
  <si>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</si>
  <si>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</si>
  <si>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</si>
  <si>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</si>
  <si>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</si>
  <si>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</si>
  <si>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</si>
  <si>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</si>
  <si>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</si>
  <si>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</si>
  <si>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</si>
  <si>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</si>
  <si>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</si>
  <si>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</si>
  <si>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</si>
  <si>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</si>
  <si>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</si>
  <si>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</si>
  <si>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</si>
  <si>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</si>
  <si>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</si>
  <si>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</si>
  <si>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</si>
  <si>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</si>
  <si>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</si>
  <si>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</si>
  <si>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</si>
  <si>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</si>
  <si>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</si>
  <si>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</si>
  <si>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</si>
  <si>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</si>
  <si>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</si>
  <si>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</si>
  <si>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</si>
  <si>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</si>
  <si>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</si>
  <si>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</si>
  <si>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</si>
  <si>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</si>
  <si>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</si>
  <si>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</si>
  <si>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</si>
  <si>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</si>
  <si>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</si>
  <si>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</si>
  <si>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</si>
  <si>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</si>
  <si>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</si>
  <si>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</si>
  <si>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</si>
  <si>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</si>
  <si>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</si>
  <si>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</si>
  <si>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</si>
  <si>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</si>
  <si>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</si>
  <si>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</si>
  <si>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</si>
  <si>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</si>
  <si>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</si>
  <si>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</si>
  <si>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</si>
  <si>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</si>
  <si>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</si>
  <si>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</si>
  <si>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</si>
  <si>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</si>
  <si>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</si>
  <si>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</si>
  <si>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</si>
  <si>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</si>
  <si>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</si>
  <si>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</si>
  <si>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</si>
  <si>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</si>
  <si>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</si>
  <si>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</si>
  <si>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</si>
  <si>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</si>
  <si>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</si>
  <si>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</si>
  <si>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</si>
  <si>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</si>
  <si>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</si>
  <si>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</si>
  <si>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</si>
  <si>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</si>
  <si>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</si>
  <si>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</si>
  <si>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</si>
  <si>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</si>
  <si>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</si>
  <si>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</si>
  <si>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</si>
  <si>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</si>
  <si>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</si>
  <si>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</si>
  <si>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</si>
  <si>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</si>
  <si>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</si>
  <si>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</si>
  <si>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</si>
  <si>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</si>
  <si>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</si>
  <si>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</si>
  <si>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</si>
  <si>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</si>
  <si>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</si>
  <si>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</si>
  <si>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</si>
  <si>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</si>
  <si>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</si>
  <si>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</si>
  <si>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</si>
  <si>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</si>
  <si>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</si>
  <si>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</si>
  <si>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</si>
  <si>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</si>
  <si>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</si>
  <si>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</si>
  <si>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</si>
  <si>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</si>
  <si>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</si>
  <si>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</si>
  <si>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</si>
  <si>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</si>
  <si>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</si>
  <si>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</si>
  <si>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</si>
  <si>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</si>
  <si>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</si>
  <si>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</si>
  <si>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</si>
  <si>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</si>
  <si>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</si>
  <si>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</si>
  <si>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</si>
  <si>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</si>
  <si>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</si>
  <si>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</si>
  <si>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</si>
  <si>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</si>
  <si>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</si>
  <si>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</si>
  <si>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</si>
  <si>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</si>
  <si>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</si>
  <si>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</si>
  <si>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</si>
  <si>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</si>
  <si>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</si>
  <si>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</si>
  <si>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</si>
  <si>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</si>
  <si>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</si>
  <si>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</si>
  <si>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</si>
  <si>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</si>
  <si>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</si>
  <si>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</si>
  <si>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</si>
  <si>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</si>
  <si>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</si>
  <si>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</si>
  <si>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</si>
  <si>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</si>
  <si>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</si>
  <si>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</si>
  <si>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</si>
  <si>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</si>
  <si>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</si>
  <si>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</si>
  <si>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</si>
  <si>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</si>
  <si>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</si>
  <si>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</si>
  <si>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</si>
  <si>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</si>
  <si>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</si>
  <si>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</si>
  <si>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</si>
  <si>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</si>
  <si>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</si>
  <si>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</si>
  <si>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</si>
  <si>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</si>
  <si>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</si>
  <si>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</si>
  <si>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</si>
  <si>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</si>
  <si>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</si>
  <si>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</si>
  <si>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</si>
  <si>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</si>
  <si>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</si>
  <si>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</si>
  <si>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</si>
  <si>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</si>
  <si>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</si>
  <si>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</si>
  <si>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</si>
  <si>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</si>
  <si>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</si>
  <si>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</si>
  <si>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</si>
  <si>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</si>
  <si>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</si>
  <si>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</si>
  <si>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</si>
  <si>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</si>
  <si>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</si>
  <si>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</si>
  <si>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</si>
  <si>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</si>
  <si>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</si>
  <si>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</si>
  <si>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</si>
  <si>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</si>
  <si>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</si>
  <si>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</si>
  <si>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</si>
  <si>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</si>
  <si>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</si>
  <si>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</si>
  <si>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</si>
  <si>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</si>
  <si>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</si>
  <si>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</si>
  <si>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</si>
  <si>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</si>
  <si>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</si>
  <si>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</si>
  <si>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</si>
  <si>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</si>
  <si>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</si>
  <si>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</si>
  <si>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</si>
  <si>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</si>
  <si>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</si>
  <si>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</si>
  <si>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</si>
  <si>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</si>
  <si>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</si>
  <si>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</si>
  <si>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</si>
  <si>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</si>
  <si>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</si>
  <si>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</si>
  <si>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</si>
  <si>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</si>
  <si>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</si>
  <si>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</si>
  <si>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</si>
  <si>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</si>
  <si>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</si>
  <si>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</si>
  <si>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</si>
  <si>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</si>
  <si>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</si>
  <si>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</si>
  <si>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</si>
  <si>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</si>
  <si>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</si>
  <si>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</si>
  <si>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</si>
  <si>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</si>
  <si>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</si>
  <si>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</si>
  <si>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</si>
  <si>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</si>
  <si>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</si>
  <si>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</si>
  <si>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</si>
  <si>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</si>
  <si>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</si>
  <si>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</si>
  <si>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</si>
  <si>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</si>
  <si>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</si>
  <si>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</si>
  <si>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</si>
  <si>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</si>
  <si>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</si>
  <si>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</si>
  <si>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</si>
  <si>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</si>
  <si>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</si>
  <si>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</si>
  <si>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</si>
  <si>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</si>
  <si>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</si>
  <si>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</si>
  <si>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</si>
  <si>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</si>
  <si>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</si>
  <si>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</si>
  <si>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</si>
  <si>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</si>
  <si>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</si>
  <si>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</si>
  <si>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</si>
  <si>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</si>
  <si>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</si>
  <si>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</si>
  <si>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</si>
  <si>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</si>
  <si>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</si>
  <si>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</si>
  <si>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</si>
  <si>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</si>
  <si>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</si>
  <si>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</si>
  <si>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</si>
  <si>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</si>
  <si>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</si>
  <si>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</si>
  <si>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</si>
  <si>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</si>
  <si>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</si>
  <si>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</si>
  <si>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</si>
  <si>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</si>
  <si>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</si>
  <si>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</si>
  <si>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</si>
  <si>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</si>
  <si>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</si>
  <si>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</si>
  <si>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</si>
  <si>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</si>
  <si>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</si>
  <si>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</si>
  <si>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</si>
  <si>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</si>
  <si>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</si>
  <si>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</si>
  <si>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</si>
  <si>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</si>
  <si>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</si>
  <si>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</si>
  <si>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</si>
  <si>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</si>
  <si>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</si>
  <si>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</si>
  <si>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</si>
  <si>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</si>
  <si>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</si>
  <si>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</si>
  <si>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</si>
  <si>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</si>
  <si>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</si>
  <si>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</si>
  <si>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</si>
  <si>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</si>
  <si>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</si>
  <si>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</si>
  <si>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</si>
  <si>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</si>
  <si>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</si>
  <si>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</si>
  <si>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</si>
  <si>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</si>
  <si>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</si>
  <si>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</si>
  <si>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</si>
  <si>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</si>
  <si>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</si>
  <si>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</si>
  <si>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</si>
  <si>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</si>
  <si>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</si>
  <si>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</si>
  <si>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</si>
  <si>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</si>
  <si>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</si>
  <si>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</si>
  <si>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</si>
  <si>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</si>
  <si>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</si>
  <si>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</si>
  <si>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</si>
  <si>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</si>
  <si>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</si>
  <si>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</si>
  <si>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</si>
  <si>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</si>
  <si>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</si>
  <si>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</si>
  <si>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</si>
  <si>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</si>
  <si>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</si>
  <si>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</si>
  <si>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</si>
  <si>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</si>
  <si>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</si>
  <si>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</si>
  <si>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</si>
  <si>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</si>
  <si>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</si>
  <si>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</si>
  <si>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</si>
  <si>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</si>
  <si>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</si>
  <si>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</si>
  <si>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</si>
  <si>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</si>
  <si>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</si>
  <si>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</si>
  <si>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</si>
  <si>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</si>
  <si>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</si>
  <si>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</si>
  <si>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</si>
  <si>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</si>
  <si>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</si>
  <si>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</si>
  <si>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</si>
  <si>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</si>
  <si>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</si>
  <si>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</si>
  <si>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</si>
  <si>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</si>
  <si>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</si>
  <si>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</si>
  <si>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</si>
  <si>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</si>
  <si>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</si>
  <si>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</si>
  <si>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</si>
  <si>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</si>
  <si>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</si>
  <si>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</si>
  <si>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</si>
  <si>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</si>
  <si>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</si>
  <si>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</si>
  <si>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</si>
  <si>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</si>
  <si>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</si>
  <si>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</si>
  <si>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</si>
  <si>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</si>
  <si>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</si>
  <si>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</si>
  <si>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</si>
  <si>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</si>
  <si>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</si>
  <si>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</si>
  <si>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</si>
  <si>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</si>
  <si>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</si>
  <si>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</si>
  <si>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</si>
  <si>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</si>
  <si>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</si>
  <si>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</si>
  <si>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</si>
  <si>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</si>
  <si>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</si>
  <si>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</si>
  <si>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</si>
  <si>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</si>
  <si>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</si>
  <si>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</si>
  <si>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</si>
  <si>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</si>
  <si>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</si>
  <si>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</si>
  <si>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</si>
  <si>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</si>
  <si>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</si>
  <si>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</si>
  <si>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</si>
  <si>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</si>
  <si>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</si>
  <si>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</si>
  <si>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</si>
  <si>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</si>
  <si>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</si>
  <si>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</si>
  <si>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</si>
  <si>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</si>
  <si>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</si>
  <si>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</si>
  <si>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</si>
  <si>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</si>
  <si>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</si>
  <si>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</si>
  <si>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</si>
  <si>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</si>
  <si>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</si>
  <si>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</si>
  <si>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</si>
  <si>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</si>
  <si>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</si>
  <si>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</si>
  <si>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</si>
  <si>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</si>
  <si>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</si>
  <si>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</si>
  <si>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</si>
  <si>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</si>
  <si>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</si>
  <si>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</si>
  <si>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</si>
  <si>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</si>
  <si>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</si>
  <si>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</si>
  <si>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</si>
  <si>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</si>
  <si>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</si>
  <si>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</si>
  <si>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</si>
  <si>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</si>
  <si>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</si>
  <si>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</si>
  <si>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</si>
  <si>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</si>
  <si>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</si>
  <si>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</si>
  <si>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</si>
  <si>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</si>
  <si>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</si>
  <si>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</si>
  <si>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</si>
  <si>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</si>
  <si>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</si>
  <si>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</si>
  <si>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</si>
  <si>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</si>
  <si>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</si>
  <si>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</si>
  <si>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</si>
  <si>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</si>
  <si>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</si>
  <si>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</si>
  <si>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</si>
  <si>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</si>
  <si>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</si>
  <si>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</si>
  <si>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</si>
  <si>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</si>
  <si>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</si>
  <si>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</si>
  <si>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</si>
  <si>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</si>
  <si>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</si>
  <si>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</si>
  <si>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</si>
  <si>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</si>
  <si>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</si>
  <si>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</si>
  <si>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</si>
  <si>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</si>
  <si>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</si>
  <si>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</si>
  <si>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</si>
  <si>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</si>
  <si>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</si>
  <si>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</si>
  <si>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</si>
  <si>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</si>
  <si>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</si>
  <si>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</si>
  <si>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</si>
  <si>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</si>
  <si>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</si>
  <si>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</si>
  <si>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</si>
  <si>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</si>
  <si>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</si>
  <si>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</si>
  <si>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</si>
  <si>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</si>
  <si>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</si>
  <si>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</si>
  <si>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</si>
  <si>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</si>
  <si>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</si>
  <si>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</si>
  <si>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</si>
  <si>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</si>
  <si>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</si>
  <si>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</si>
  <si>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</si>
  <si>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</si>
  <si>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</si>
  <si>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</si>
  <si>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</si>
  <si>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</si>
  <si>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</si>
  <si>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</si>
  <si>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</si>
  <si>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</si>
  <si>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</si>
  <si>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</si>
  <si>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</si>
  <si>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</si>
  <si>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</si>
  <si>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</si>
  <si>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</si>
  <si>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</si>
  <si>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</si>
  <si>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</si>
  <si>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</si>
  <si>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</si>
  <si>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</si>
  <si>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</si>
  <si>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</si>
  <si>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</si>
  <si>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</si>
  <si>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</si>
  <si>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</si>
  <si>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</si>
  <si>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</si>
  <si>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</si>
  <si>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</si>
  <si>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</si>
  <si>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</si>
  <si>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</si>
  <si>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</si>
  <si>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</si>
  <si>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</si>
  <si>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</si>
  <si>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</si>
  <si>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</si>
  <si>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</si>
  <si>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</si>
  <si>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</si>
  <si>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</si>
  <si>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</si>
  <si>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</si>
  <si>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</si>
  <si>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</si>
  <si>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</si>
  <si>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</si>
  <si>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</si>
  <si>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</si>
  <si>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</si>
  <si>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</si>
  <si>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</si>
  <si>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</si>
  <si>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</si>
  <si>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</si>
  <si>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</si>
  <si>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</si>
  <si>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</si>
  <si>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</si>
  <si>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</si>
  <si>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</si>
  <si>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</si>
  <si>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</si>
  <si>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</si>
  <si>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</si>
  <si>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</si>
  <si>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</si>
  <si>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</si>
  <si>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</si>
  <si>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</si>
  <si>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</si>
  <si>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</si>
  <si>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</si>
  <si>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</si>
  <si>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</si>
  <si>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</si>
  <si>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</si>
  <si>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</si>
  <si>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</si>
  <si>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</si>
  <si>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</si>
  <si>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</si>
  <si>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</si>
  <si>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</si>
  <si>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</si>
  <si>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</si>
  <si>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</si>
  <si>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</si>
  <si>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</si>
  <si>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</si>
  <si>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</si>
  <si>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</si>
  <si>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</si>
  <si>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</si>
  <si>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</si>
  <si>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</si>
  <si>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</si>
  <si>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</si>
  <si>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</si>
  <si>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</si>
  <si>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</si>
  <si>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</si>
  <si>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</si>
  <si>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</si>
  <si>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</si>
  <si>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</si>
  <si>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</si>
  <si>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</si>
  <si>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</si>
  <si>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</si>
  <si>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</si>
  <si>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</si>
  <si>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</si>
  <si>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</si>
  <si>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</si>
  <si>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</si>
  <si>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</si>
  <si>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</si>
  <si>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</si>
  <si>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</si>
  <si>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</si>
  <si>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</si>
  <si>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</si>
  <si>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</si>
  <si>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</si>
  <si>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</si>
  <si>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</si>
  <si>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</si>
  <si>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</si>
  <si>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</si>
  <si>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</si>
  <si>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</si>
  <si>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</si>
  <si>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</si>
  <si>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</si>
  <si>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</si>
  <si>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</si>
  <si>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</si>
  <si>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</si>
  <si>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</si>
  <si>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</si>
  <si>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</si>
  <si>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</si>
  <si>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</si>
  <si>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</si>
  <si>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</si>
  <si>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</si>
  <si>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</si>
  <si>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</si>
  <si>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</si>
  <si>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</si>
  <si>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</si>
  <si>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</si>
  <si>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</si>
  <si>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</si>
  <si>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</si>
  <si>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</si>
  <si>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</si>
  <si>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</si>
  <si>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</si>
  <si>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</si>
  <si>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</si>
  <si>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</si>
  <si>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</si>
  <si>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</si>
  <si>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</si>
  <si>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</si>
  <si>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</si>
  <si>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</si>
  <si>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</si>
  <si>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</si>
  <si>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</si>
  <si>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</si>
  <si>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</si>
  <si>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</si>
  <si>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</si>
  <si>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</si>
  <si>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</si>
  <si>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</si>
  <si>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</si>
  <si>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</si>
  <si>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</si>
  <si>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</si>
  <si>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</si>
  <si>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</si>
  <si>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</si>
  <si>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</si>
  <si>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</si>
  <si>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</si>
  <si>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</si>
  <si>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</si>
  <si>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</si>
  <si>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</si>
  <si>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</si>
  <si>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</si>
  <si>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</si>
  <si>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</si>
  <si>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</si>
  <si>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</si>
  <si>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</si>
  <si>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</si>
  <si>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</si>
  <si>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</si>
  <si>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</si>
  <si>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</si>
  <si>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</si>
  <si>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</si>
  <si>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</si>
  <si>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</si>
  <si>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</si>
  <si>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</si>
  <si>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</si>
  <si>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</si>
  <si>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</si>
  <si>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</si>
  <si>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</si>
  <si>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</si>
  <si>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</si>
  <si>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</si>
  <si>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</si>
  <si>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</si>
  <si>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</si>
  <si>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</si>
  <si>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</si>
  <si>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</si>
  <si>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</si>
  <si>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</si>
  <si>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</si>
  <si>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</si>
  <si>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</si>
  <si>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</si>
  <si>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</si>
  <si>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</si>
  <si>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</si>
  <si>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</si>
  <si>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</si>
  <si>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</si>
  <si>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</si>
  <si>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</si>
  <si>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</si>
  <si>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</si>
  <si>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</si>
  <si>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</si>
  <si>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</si>
  <si>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</si>
  <si>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</si>
  <si>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</si>
  <si>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</si>
  <si>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</si>
  <si>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</si>
  <si>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</si>
  <si>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</si>
  <si>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</si>
  <si>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</si>
  <si>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</si>
  <si>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</si>
  <si>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</si>
  <si>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</si>
  <si>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</si>
  <si>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</si>
  <si>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</si>
  <si>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</si>
  <si>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</si>
  <si>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</si>
  <si>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</si>
  <si>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</si>
  <si>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</si>
  <si>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</si>
  <si>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</si>
  <si>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</si>
  <si>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</si>
  <si>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</si>
  <si>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</si>
  <si>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</si>
  <si>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</si>
  <si>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</si>
  <si>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</si>
  <si>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</si>
  <si>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</si>
  <si>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</si>
  <si>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</si>
  <si>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</si>
  <si>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</si>
  <si>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</si>
  <si>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</si>
  <si>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</si>
  <si>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</si>
  <si>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</si>
  <si>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</si>
  <si>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</si>
  <si>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</si>
  <si>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</si>
  <si>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</si>
  <si>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</si>
  <si>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</si>
  <si>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</si>
  <si>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</si>
  <si>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</si>
  <si>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</si>
  <si>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</si>
  <si>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</si>
  <si>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</si>
  <si>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</si>
  <si>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</si>
  <si>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</si>
  <si>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</si>
  <si>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</si>
  <si>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</si>
  <si>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</si>
  <si>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</si>
  <si>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</si>
  <si>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</si>
  <si>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</si>
  <si>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</si>
  <si>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</si>
  <si>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</si>
  <si>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</si>
  <si>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</si>
  <si>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</si>
  <si>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</si>
  <si>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</si>
  <si>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</si>
  <si>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</si>
  <si>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</si>
  <si>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</si>
  <si>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</si>
  <si>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</si>
  <si>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</si>
  <si>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</si>
  <si>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</si>
  <si>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</si>
  <si>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</si>
  <si>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</si>
  <si>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</si>
  <si>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</si>
  <si>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</si>
  <si>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</si>
  <si>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</si>
  <si>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</si>
  <si>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</si>
  <si>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</si>
  <si>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</si>
  <si>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</si>
  <si>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</si>
  <si>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</si>
  <si>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</si>
  <si>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</si>
  <si>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</si>
  <si>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</si>
  <si>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</si>
  <si>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</si>
  <si>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</si>
  <si>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</si>
  <si>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</si>
  <si>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</si>
  <si>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</si>
  <si>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</si>
  <si>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</si>
  <si>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</si>
  <si>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</si>
  <si>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</si>
  <si>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</si>
  <si>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</si>
  <si>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</si>
  <si>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</si>
  <si>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</si>
  <si>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</si>
  <si>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</si>
  <si>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</si>
  <si>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</si>
  <si>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</si>
  <si>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</si>
  <si>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</si>
  <si>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</si>
  <si>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</si>
  <si>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</si>
  <si>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</si>
  <si>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</si>
  <si>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</si>
  <si>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</si>
  <si>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</si>
  <si>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</si>
  <si>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</si>
  <si>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</si>
  <si>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</si>
  <si>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</si>
  <si>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</si>
  <si>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</si>
  <si>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</si>
  <si>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</si>
  <si>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</si>
  <si>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</si>
  <si>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</si>
  <si>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</si>
  <si>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</si>
  <si>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</si>
  <si>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</si>
  <si>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</si>
  <si>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</si>
  <si>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</si>
  <si>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</si>
  <si>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</si>
  <si>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</si>
  <si>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</si>
  <si>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</si>
  <si>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</si>
  <si>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</si>
  <si>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</si>
  <si>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</si>
  <si>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</si>
  <si>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</si>
  <si>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</si>
  <si>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</si>
  <si>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</si>
  <si>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</si>
  <si>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</si>
  <si>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</si>
  <si>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</si>
  <si>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</si>
  <si>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</si>
  <si>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</si>
  <si>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</si>
  <si>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</si>
  <si>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</si>
  <si>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</si>
  <si>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</si>
  <si>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</si>
  <si>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</si>
  <si>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</si>
  <si>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</si>
  <si>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</si>
  <si>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</si>
  <si>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</si>
  <si>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</si>
  <si>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</si>
  <si>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</si>
  <si>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</si>
  <si>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</si>
  <si>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</si>
  <si>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</si>
  <si>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</si>
  <si>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</si>
  <si>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</si>
  <si>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</si>
  <si>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</si>
  <si>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</si>
  <si>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</si>
  <si>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</si>
  <si>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</si>
  <si>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</si>
  <si>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</si>
  <si>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</si>
  <si>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</si>
  <si>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</si>
  <si>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</si>
  <si>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</si>
  <si>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</si>
  <si>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</si>
  <si>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</si>
  <si>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</si>
  <si>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</si>
  <si>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</si>
  <si>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</si>
  <si>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</si>
  <si>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</si>
  <si>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</si>
  <si>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</si>
  <si>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</si>
  <si>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</si>
  <si>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</si>
  <si>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</si>
  <si>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</si>
  <si>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</si>
  <si>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</si>
  <si>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</si>
  <si>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</si>
  <si>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</si>
  <si>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</si>
  <si>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</si>
  <si>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</si>
  <si>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</si>
  <si>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</si>
  <si>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</si>
  <si>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</si>
  <si>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</si>
  <si>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</si>
  <si>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</si>
  <si>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</si>
  <si>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</si>
  <si>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</si>
  <si>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</si>
  <si>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</si>
  <si>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</si>
  <si>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</si>
  <si>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</si>
  <si>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</si>
  <si>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</si>
  <si>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</si>
  <si>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</si>
  <si>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</si>
  <si>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</si>
  <si>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</si>
  <si>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</si>
  <si>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</si>
  <si>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</si>
  <si>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</si>
  <si>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</si>
  <si>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</si>
  <si>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</si>
  <si>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</si>
  <si>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</si>
  <si>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</si>
  <si>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</si>
  <si>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</si>
  <si>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</si>
  <si>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</si>
  <si>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</si>
  <si>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</si>
  <si>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</si>
  <si>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</si>
  <si>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</si>
  <si>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</si>
  <si>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</si>
  <si>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</si>
  <si>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</si>
  <si>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</si>
  <si>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</si>
  <si>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</si>
  <si>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</si>
  <si>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</si>
  <si>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</si>
  <si>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</si>
  <si>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</si>
  <si>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</si>
  <si>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</si>
  <si>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</si>
  <si>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</si>
  <si>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</si>
  <si>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</si>
  <si>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</si>
  <si>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</si>
  <si>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</si>
  <si>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</si>
  <si>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</si>
  <si>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</si>
  <si>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</si>
  <si>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</si>
  <si>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</si>
  <si>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</si>
  <si>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</si>
  <si>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</si>
  <si>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</si>
  <si>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</si>
  <si>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</si>
  <si>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</si>
  <si>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</si>
  <si>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</si>
  <si>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</si>
  <si>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</si>
  <si>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</si>
  <si>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</si>
  <si>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</si>
  <si>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</si>
  <si>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</si>
  <si>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</si>
  <si>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</si>
  <si>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</si>
  <si>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</si>
  <si>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</si>
  <si>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</si>
  <si>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</si>
  <si>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</si>
  <si>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</si>
  <si>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</si>
  <si>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</si>
  <si>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</si>
  <si>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</si>
  <si>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</si>
  <si>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</si>
  <si>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</si>
  <si>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</si>
  <si>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</si>
  <si>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</si>
  <si>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</si>
  <si>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</si>
  <si>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</si>
  <si>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</si>
  <si>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</si>
  <si>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</si>
  <si>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</si>
  <si>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</si>
  <si>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</si>
  <si>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</si>
  <si>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</si>
  <si>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</si>
  <si>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</si>
  <si>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</si>
  <si>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</si>
  <si>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</si>
  <si>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</si>
  <si>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</si>
  <si>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</si>
  <si>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</si>
  <si>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</si>
  <si>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</si>
  <si>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</si>
  <si>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</si>
  <si>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</si>
  <si>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</si>
  <si>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</si>
  <si>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</si>
  <si>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</si>
  <si>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</si>
  <si>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</si>
  <si>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</si>
  <si>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</si>
  <si>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</si>
  <si>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</si>
  <si>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</si>
  <si>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</si>
  <si>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</si>
  <si>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</si>
  <si>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</si>
  <si>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</si>
  <si>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</si>
  <si>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</si>
  <si>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</si>
  <si>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</si>
  <si>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</si>
  <si>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</si>
  <si>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</si>
  <si>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</si>
  <si>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</si>
  <si>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</si>
  <si>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</si>
  <si>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</si>
  <si>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</si>
  <si>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</si>
  <si>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</si>
  <si>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</si>
  <si>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</si>
  <si>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</si>
  <si>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</si>
  <si>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</si>
  <si>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</si>
  <si>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</si>
  <si>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</si>
  <si>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</si>
  <si>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</si>
  <si>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</si>
  <si>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</si>
  <si>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</si>
  <si>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</si>
  <si>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</si>
  <si>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</si>
  <si>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</si>
  <si>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</si>
  <si>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</si>
  <si>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</si>
  <si>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</si>
  <si>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</si>
  <si>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</si>
  <si>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</si>
  <si>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</si>
  <si>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</si>
  <si>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</si>
  <si>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</si>
  <si>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</si>
  <si>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</si>
  <si>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</si>
  <si>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</si>
  <si>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</si>
  <si>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</si>
  <si>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</si>
  <si>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</si>
  <si>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</si>
  <si>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</si>
  <si>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</si>
  <si>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</si>
  <si>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</si>
  <si>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</si>
  <si>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</si>
  <si>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</si>
  <si>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</si>
  <si>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</si>
  <si>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</si>
  <si>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</si>
  <si>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</si>
  <si>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</si>
  <si>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</si>
  <si>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</si>
  <si>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</si>
  <si>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</si>
  <si>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</si>
  <si>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</si>
  <si>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</si>
  <si>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</si>
  <si>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</si>
  <si>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</si>
  <si>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</si>
  <si>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</si>
  <si>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</si>
  <si>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</si>
  <si>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</si>
  <si>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</si>
  <si>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</si>
  <si>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</si>
  <si>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</si>
  <si>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</si>
  <si>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</si>
  <si>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</si>
  <si>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</si>
  <si>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</si>
  <si>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</si>
  <si>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</si>
  <si>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</si>
  <si>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</si>
  <si>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</si>
  <si>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</si>
  <si>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</si>
  <si>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</si>
  <si>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</si>
  <si>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</si>
  <si>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</si>
  <si>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</si>
  <si>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</si>
  <si>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</si>
  <si>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</si>
  <si>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</si>
  <si>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</si>
  <si>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</si>
  <si>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</si>
  <si>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</si>
  <si>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</si>
  <si>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</si>
  <si>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</si>
  <si>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</si>
  <si>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</si>
  <si>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</si>
  <si>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</si>
  <si>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</si>
  <si>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</si>
  <si>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</si>
  <si>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</si>
  <si>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</si>
  <si>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</si>
  <si>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</si>
  <si>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</si>
  <si>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</si>
  <si>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</si>
  <si>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</si>
  <si>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</si>
  <si>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</si>
  <si>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</si>
  <si>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</si>
  <si>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</si>
  <si>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</si>
  <si>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</si>
  <si>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</si>
  <si>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</si>
  <si>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</si>
  <si>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</si>
  <si>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</si>
  <si>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</si>
  <si>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</si>
  <si>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</si>
  <si>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</si>
  <si>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</si>
  <si>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</si>
  <si>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</si>
  <si>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</si>
  <si>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</si>
  <si>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</si>
  <si>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</si>
  <si>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</si>
  <si>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</si>
  <si>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</si>
  <si>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</si>
  <si>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</si>
  <si>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</si>
  <si>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</si>
  <si>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</si>
  <si>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</si>
  <si>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</si>
  <si>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</si>
  <si>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</si>
  <si>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</si>
  <si>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</si>
  <si>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</si>
  <si>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</si>
  <si>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</si>
  <si>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</si>
  <si>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</si>
  <si>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</si>
  <si>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</si>
  <si>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</si>
  <si>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</si>
  <si>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</si>
  <si>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</si>
  <si>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</si>
  <si>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</si>
  <si>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</si>
  <si>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</si>
  <si>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</si>
  <si>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</si>
  <si>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</si>
  <si>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</si>
  <si>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</si>
  <si>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</si>
  <si>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</si>
  <si>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</si>
  <si>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</si>
  <si>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</si>
  <si>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</si>
  <si>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</si>
  <si>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</si>
  <si>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</si>
  <si>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</si>
  <si>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</si>
  <si>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</si>
  <si>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</si>
  <si>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</si>
  <si>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</si>
  <si>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</si>
  <si>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</si>
  <si>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</si>
  <si>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</si>
  <si>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</si>
  <si>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</si>
  <si>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</si>
  <si>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</si>
  <si>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</si>
  <si>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</si>
  <si>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</si>
  <si>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</si>
  <si>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</si>
  <si>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</si>
  <si>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</si>
  <si>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</si>
  <si>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</si>
  <si>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</si>
  <si>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</si>
  <si>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</si>
  <si>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</si>
  <si>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</si>
  <si>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</si>
  <si>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</si>
  <si>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</si>
  <si>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</si>
  <si>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</si>
  <si>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</si>
  <si>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</si>
  <si>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</si>
  <si>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</si>
  <si>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</si>
  <si>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</si>
  <si>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</si>
  <si>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</si>
  <si>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</si>
  <si>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</si>
  <si>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</si>
  <si>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</si>
  <si>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</si>
  <si>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</si>
  <si>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</si>
  <si>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</si>
  <si>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</si>
  <si>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</si>
  <si>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</si>
  <si>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</si>
  <si>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</si>
  <si>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</si>
  <si>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</si>
  <si>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</si>
  <si>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</si>
  <si>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</si>
  <si>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</si>
  <si>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</si>
  <si>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</si>
  <si>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</si>
  <si>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</si>
  <si>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</si>
  <si>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</si>
  <si>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</si>
  <si>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</si>
  <si>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</si>
  <si>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</si>
  <si>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</si>
  <si>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</si>
  <si>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</si>
  <si>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</si>
  <si>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</si>
  <si>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</si>
  <si>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</si>
  <si>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</si>
  <si>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</si>
  <si>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</si>
  <si>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</si>
  <si>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</si>
  <si>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</si>
  <si>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</si>
  <si>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</si>
  <si>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</si>
  <si>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</si>
  <si>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</si>
  <si>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</si>
  <si>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</si>
  <si>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</si>
  <si>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</si>
  <si>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</si>
  <si>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</si>
  <si>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</si>
  <si>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</si>
  <si>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</si>
  <si>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</si>
  <si>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</si>
  <si>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</si>
  <si>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</si>
  <si>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</si>
  <si>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</si>
  <si>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</si>
  <si>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</si>
  <si>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</si>
  <si>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</si>
  <si>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</si>
  <si>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</si>
  <si>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</si>
  <si>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</si>
  <si>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</si>
  <si>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</si>
  <si>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</si>
  <si>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</si>
  <si>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</si>
  <si>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</si>
  <si>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</si>
  <si>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</si>
  <si>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</si>
  <si>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</si>
  <si>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</si>
  <si>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</si>
  <si>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</si>
  <si>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</si>
  <si>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</si>
  <si>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</si>
  <si>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</si>
  <si>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</si>
  <si>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</si>
  <si>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</si>
  <si>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</si>
  <si>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</si>
  <si>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</si>
  <si>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</si>
  <si>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</si>
  <si>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</si>
  <si>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</si>
  <si>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</si>
  <si>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</si>
  <si>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</si>
  <si>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</si>
  <si>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</si>
  <si>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</si>
  <si>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</si>
  <si>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</si>
  <si>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</si>
  <si>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</si>
  <si>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</si>
  <si>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</si>
  <si>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</si>
  <si>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</si>
  <si>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</si>
  <si>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</si>
  <si>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</si>
  <si>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</si>
  <si>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</si>
  <si>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</si>
  <si>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</si>
  <si>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</si>
  <si>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</si>
  <si>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</si>
  <si>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</si>
  <si>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</si>
  <si>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</si>
  <si>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</si>
  <si>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</si>
  <si>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</si>
  <si>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</si>
  <si>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</si>
  <si>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</si>
  <si>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</si>
  <si>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</si>
  <si>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</si>
  <si>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</si>
  <si>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</si>
  <si>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</si>
  <si>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</si>
  <si>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</si>
  <si>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</si>
  <si>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</si>
  <si>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</si>
  <si>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</si>
  <si>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</si>
  <si>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</si>
  <si>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</si>
  <si>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</si>
  <si>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</si>
  <si>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</si>
  <si>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</si>
  <si>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</si>
  <si>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</si>
  <si>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</si>
  <si>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</si>
  <si>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</si>
  <si>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</si>
  <si>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</si>
  <si>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</si>
  <si>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</si>
  <si>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</si>
  <si>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</si>
  <si>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</si>
  <si>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</si>
  <si>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</si>
  <si>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</si>
  <si>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</si>
  <si>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</si>
  <si>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</si>
  <si>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</si>
  <si>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</si>
  <si>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</si>
  <si>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</si>
  <si>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</si>
  <si>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</si>
  <si>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</si>
  <si>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</si>
  <si>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</si>
  <si>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</si>
  <si>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</si>
  <si>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</si>
  <si>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</si>
  <si>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</si>
  <si>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</si>
  <si>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</si>
  <si>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</si>
  <si>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</si>
  <si>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</si>
  <si>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</si>
  <si>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</si>
  <si>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</si>
  <si>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</si>
  <si>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</si>
  <si>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</si>
  <si>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</si>
  <si>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</si>
  <si>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</si>
  <si>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</si>
  <si>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</si>
  <si>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</si>
  <si>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</si>
  <si>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</si>
  <si>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</si>
  <si>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</si>
  <si>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</si>
  <si>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</si>
  <si>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</si>
  <si>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</si>
  <si>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</si>
  <si>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</si>
  <si>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</si>
  <si>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</si>
  <si>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</si>
  <si>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</si>
  <si>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</si>
  <si>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</si>
  <si>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</si>
  <si>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</si>
  <si>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</si>
  <si>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</si>
  <si>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</si>
  <si>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</si>
  <si>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</si>
  <si>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</si>
  <si>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</si>
  <si>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</si>
  <si>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</si>
  <si>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</si>
  <si>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</si>
  <si>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</si>
  <si>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</si>
  <si>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</si>
  <si>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</si>
  <si>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</si>
  <si>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</si>
  <si>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</si>
  <si>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</si>
  <si>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</si>
  <si>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</si>
  <si>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</si>
  <si>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</si>
  <si>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</si>
  <si>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</si>
  <si>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</si>
  <si>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</si>
  <si>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</si>
  <si>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</si>
  <si>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</si>
  <si>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</si>
  <si>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</si>
  <si>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</si>
  <si>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</si>
  <si>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</si>
  <si>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</si>
  <si>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</si>
  <si>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</si>
  <si>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</si>
  <si>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</si>
  <si>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</si>
  <si>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</si>
  <si>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</si>
  <si>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</si>
  <si>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</si>
  <si>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</si>
  <si>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</si>
  <si>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</si>
  <si>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</si>
  <si>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</si>
  <si>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</si>
  <si>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</si>
  <si>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</si>
  <si>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</si>
  <si>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</si>
  <si>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</si>
  <si>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</si>
  <si>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</si>
  <si>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</si>
  <si>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</si>
  <si>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</si>
  <si>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</si>
  <si>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</si>
  <si>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</si>
  <si>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</si>
  <si>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</si>
  <si>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</si>
  <si>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</si>
  <si>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</si>
  <si>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</si>
  <si>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</si>
  <si>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</si>
  <si>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</si>
  <si>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</si>
  <si>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</si>
  <si>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</si>
  <si>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</si>
  <si>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</si>
  <si>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</si>
  <si>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</si>
  <si>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</si>
  <si>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</si>
  <si>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</si>
  <si>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</si>
  <si>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</si>
  <si>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</si>
  <si>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</si>
  <si>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</si>
  <si>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</si>
  <si>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</si>
  <si>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</si>
  <si>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</si>
  <si>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</si>
  <si>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</si>
  <si>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</si>
  <si>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</si>
  <si>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</si>
  <si>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</si>
  <si>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</si>
  <si>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</si>
  <si>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</si>
  <si>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</si>
  <si>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</si>
  <si>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</si>
  <si>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</si>
  <si>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</si>
  <si>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</si>
  <si>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</si>
  <si>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</si>
  <si>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</si>
  <si>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</si>
  <si>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</si>
  <si>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</si>
  <si>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</si>
  <si>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</si>
  <si>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</si>
  <si>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</si>
  <si>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</si>
  <si>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</si>
  <si>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</si>
  <si>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</si>
  <si>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</si>
  <si>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</si>
  <si>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</si>
  <si>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</si>
  <si>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</si>
  <si>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</si>
  <si>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</si>
  <si>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</si>
  <si>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</si>
  <si>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</si>
  <si>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</si>
  <si>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</si>
  <si>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</si>
  <si>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</si>
  <si>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</si>
  <si>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</si>
  <si>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</si>
  <si>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</si>
  <si>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</si>
  <si>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</si>
  <si>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</si>
  <si>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</si>
  <si>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</si>
  <si>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</si>
  <si>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</si>
  <si>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</si>
  <si>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</si>
  <si>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</si>
  <si>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</si>
  <si>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</si>
  <si>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</si>
  <si>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</si>
  <si>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</si>
  <si>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</si>
  <si>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</si>
  <si>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</si>
  <si>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</si>
  <si>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</si>
  <si>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</si>
  <si>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</si>
  <si>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</si>
  <si>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</si>
  <si>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</si>
  <si>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</si>
  <si>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</si>
  <si>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</si>
  <si>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</si>
  <si>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</si>
  <si>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</si>
  <si>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</si>
  <si>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</si>
  <si>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</si>
  <si>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</si>
  <si>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</si>
  <si>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</si>
  <si>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</si>
  <si>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</si>
  <si>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</si>
  <si>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</si>
  <si>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</si>
  <si>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</si>
  <si>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</si>
  <si>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</si>
  <si>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</si>
  <si>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</si>
  <si>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</si>
  <si>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</si>
  <si>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</si>
  <si>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</si>
  <si>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</si>
  <si>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</si>
  <si>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</si>
  <si>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</si>
  <si>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</si>
  <si>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</si>
  <si>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</si>
  <si>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</si>
  <si>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</si>
  <si>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</si>
  <si>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</si>
  <si>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</si>
  <si>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</si>
  <si>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</si>
  <si>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</si>
  <si>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</si>
  <si>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</si>
  <si>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</si>
  <si>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</si>
  <si>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</si>
  <si>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</si>
  <si>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</si>
  <si>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</si>
  <si>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</si>
  <si>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</si>
  <si>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</si>
  <si>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</si>
  <si>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</si>
  <si>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</si>
  <si>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</si>
  <si>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</si>
  <si>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</si>
  <si>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</si>
  <si>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</si>
  <si>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</si>
  <si>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</si>
  <si>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</si>
  <si>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</si>
  <si>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</si>
  <si>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</si>
  <si>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</si>
  <si>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</si>
  <si>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</si>
  <si>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</si>
  <si>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</si>
  <si>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</si>
  <si>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</si>
  <si>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</si>
  <si>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</si>
  <si>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</si>
  <si>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</si>
  <si>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</si>
  <si>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</si>
  <si>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</si>
  <si>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</si>
  <si>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</si>
  <si>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</si>
  <si>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</si>
  <si>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</si>
  <si>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</si>
  <si>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</si>
  <si>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</si>
  <si>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</si>
  <si>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</si>
  <si>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</si>
  <si>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</si>
  <si>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</si>
  <si>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</si>
  <si>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</si>
  <si>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</si>
  <si>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</si>
  <si>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</si>
  <si>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</si>
  <si>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</si>
  <si>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</si>
  <si>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</si>
  <si>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</si>
  <si>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</si>
  <si>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</si>
  <si>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</si>
  <si>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</si>
  <si>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</si>
  <si>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</si>
  <si>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</si>
  <si>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</si>
  <si>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</si>
  <si>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</si>
  <si>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</si>
  <si>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</si>
  <si>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</si>
  <si>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</si>
  <si>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</si>
  <si>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</si>
  <si>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</si>
  <si>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</si>
  <si>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</si>
  <si>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</si>
  <si>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</si>
  <si>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</si>
  <si>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</si>
  <si>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</si>
  <si>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</si>
  <si>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</si>
  <si>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</si>
  <si>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</si>
  <si>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</si>
  <si>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</si>
  <si>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</si>
  <si>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</si>
  <si>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</si>
  <si>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</si>
  <si>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</si>
  <si>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</si>
  <si>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</si>
  <si>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</si>
  <si>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</si>
  <si>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</si>
  <si>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</si>
  <si>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</si>
  <si>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</si>
  <si>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</si>
  <si>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</si>
  <si>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</si>
  <si>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</si>
  <si>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</si>
  <si>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</si>
  <si>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</si>
  <si>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</si>
  <si>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</si>
  <si>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</si>
  <si>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</si>
  <si>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</si>
  <si>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</si>
  <si>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</si>
  <si>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</si>
  <si>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</si>
  <si>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</si>
  <si>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</si>
  <si>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</si>
  <si>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</si>
  <si>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</si>
  <si>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</si>
  <si>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</si>
  <si>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</si>
  <si>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</si>
  <si>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</si>
  <si>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</si>
  <si>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</si>
  <si>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</si>
  <si>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</si>
  <si>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</si>
  <si>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</si>
  <si>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</si>
  <si>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</si>
  <si>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</si>
  <si>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</si>
  <si>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</si>
  <si>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</si>
  <si>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</si>
  <si>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</si>
  <si>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</si>
  <si>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</si>
  <si>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</si>
  <si>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</si>
  <si>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</si>
  <si>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</si>
  <si>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</si>
  <si>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</si>
  <si>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</si>
  <si>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</si>
  <si>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</si>
  <si>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</si>
  <si>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</si>
  <si>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</si>
  <si>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</si>
  <si>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</si>
  <si>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</si>
  <si>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</si>
  <si>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</si>
  <si>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</si>
  <si>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</si>
  <si>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</si>
  <si>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</si>
  <si>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</si>
  <si>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</si>
  <si>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</si>
  <si>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</si>
  <si>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</si>
  <si>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</si>
  <si>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</si>
  <si>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</si>
  <si>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</si>
  <si>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</si>
  <si>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</si>
  <si>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</si>
  <si>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</si>
  <si>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</si>
  <si>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</si>
  <si>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</si>
  <si>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</si>
  <si>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</si>
  <si>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</si>
  <si>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</si>
  <si>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</si>
  <si>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</si>
  <si>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</si>
  <si>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</si>
  <si>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</si>
  <si>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</si>
  <si>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</si>
  <si>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</si>
  <si>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</si>
  <si>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</si>
  <si>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</si>
  <si>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</si>
  <si>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</si>
  <si>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</si>
  <si>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</si>
  <si>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</si>
  <si>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</si>
  <si>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</si>
  <si>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</si>
  <si>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</si>
  <si>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</si>
  <si>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</si>
  <si>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</si>
  <si>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</si>
  <si>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</si>
  <si>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</si>
  <si>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</si>
  <si>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</si>
  <si>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</si>
  <si>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</si>
  <si>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</si>
  <si>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</si>
  <si>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</si>
  <si>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</si>
  <si>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</si>
  <si>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</si>
  <si>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</si>
  <si>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</si>
  <si>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</si>
  <si>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</si>
  <si>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</si>
  <si>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</si>
  <si>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</si>
  <si>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</si>
  <si>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</si>
  <si>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</si>
  <si>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</si>
  <si>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</si>
  <si>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</si>
  <si>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</si>
  <si>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</si>
  <si>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</si>
  <si>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</si>
  <si>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</si>
  <si>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</si>
  <si>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</si>
  <si>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</si>
  <si>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</si>
  <si>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</si>
  <si>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</si>
  <si>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</si>
  <si>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</si>
  <si>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</si>
  <si>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</si>
  <si>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</si>
  <si>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</si>
  <si>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</si>
  <si>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</si>
  <si>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</si>
  <si>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</si>
  <si>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</si>
  <si>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</si>
  <si>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</si>
  <si>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</si>
  <si>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</si>
  <si>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</si>
  <si>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</si>
  <si>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</si>
  <si>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</si>
  <si>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</si>
  <si>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</si>
  <si>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</si>
  <si>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</si>
  <si>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</si>
  <si>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</si>
  <si>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</si>
  <si>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</si>
  <si>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</si>
  <si>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</si>
  <si>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</si>
  <si>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</si>
  <si>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</si>
  <si>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</si>
  <si>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</si>
  <si>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</si>
  <si>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</si>
  <si>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</si>
  <si>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</si>
  <si>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</si>
  <si>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</si>
  <si>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</si>
  <si>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</si>
  <si>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</si>
  <si>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</si>
  <si>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</si>
  <si>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</si>
  <si>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</si>
  <si>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</si>
  <si>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</si>
  <si>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</si>
  <si>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</si>
  <si>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</si>
  <si>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</si>
  <si>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</si>
  <si>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</si>
  <si>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</si>
  <si>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</si>
  <si>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</si>
  <si>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</si>
  <si>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</si>
  <si>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</si>
  <si>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</si>
  <si>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</si>
  <si>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</si>
  <si>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</si>
  <si>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</si>
  <si>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</si>
  <si>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</si>
  <si>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</si>
  <si>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</si>
  <si>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</si>
  <si>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</si>
  <si>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</si>
  <si>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</si>
  <si>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</si>
  <si>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</si>
  <si>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</si>
  <si>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</si>
  <si>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</si>
  <si>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</si>
  <si>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</si>
  <si>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</si>
  <si>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</si>
  <si>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</si>
  <si>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</si>
  <si>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</si>
  <si>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</si>
  <si>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</si>
  <si>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</si>
  <si>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</si>
  <si>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</si>
  <si>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</si>
  <si>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</si>
  <si>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</si>
  <si>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</si>
  <si>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</si>
  <si>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</si>
  <si>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</si>
  <si>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</si>
  <si>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</si>
  <si>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</si>
  <si>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</si>
  <si>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</si>
  <si>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</si>
  <si>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</si>
  <si>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</si>
  <si>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</si>
  <si>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</si>
  <si>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</si>
  <si>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</si>
  <si>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</si>
  <si>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</si>
  <si>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</si>
  <si>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</si>
  <si>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</si>
  <si>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</si>
  <si>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</si>
  <si>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</si>
  <si>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</si>
  <si>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</si>
  <si>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</si>
  <si>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</si>
  <si>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</si>
  <si>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</si>
  <si>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</si>
  <si>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</si>
  <si>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</si>
  <si>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</si>
  <si>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</si>
  <si>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</si>
  <si>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</si>
  <si>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</si>
  <si>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</si>
  <si>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</si>
  <si>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</si>
  <si>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</si>
  <si>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</si>
  <si>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</si>
  <si>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</si>
  <si>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</si>
  <si>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</si>
  <si>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</si>
  <si>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</si>
  <si>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</si>
  <si>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</si>
  <si>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</si>
  <si>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</si>
  <si>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</si>
  <si>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</si>
  <si>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</si>
  <si>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</si>
  <si>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</si>
  <si>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</si>
  <si>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</si>
  <si>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</si>
  <si>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</si>
  <si>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</si>
  <si>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</si>
  <si>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</si>
  <si>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</si>
  <si>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</si>
  <si>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</si>
  <si>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</si>
  <si>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</si>
  <si>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</si>
  <si>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</si>
  <si>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</si>
  <si>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</si>
  <si>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</si>
  <si>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</si>
  <si>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</si>
  <si>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</si>
  <si>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</si>
  <si>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</si>
  <si>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</si>
  <si>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</si>
  <si>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</si>
  <si>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</si>
  <si>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</si>
  <si>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</si>
  <si>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</si>
  <si>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</si>
  <si>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</si>
  <si>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</si>
  <si>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</si>
  <si>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</si>
  <si>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</si>
  <si>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</si>
  <si>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</si>
  <si>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</si>
  <si>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</si>
  <si>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</si>
  <si>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</si>
  <si>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</si>
  <si>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</si>
  <si>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</si>
  <si>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</si>
  <si>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</si>
  <si>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</si>
  <si>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</si>
  <si>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</si>
  <si>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</si>
  <si>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</si>
  <si>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</si>
  <si>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</si>
  <si>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</si>
  <si>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</si>
  <si>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</si>
  <si>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</si>
  <si>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</si>
  <si>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</si>
  <si>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</si>
  <si>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</si>
  <si>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</si>
  <si>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</si>
  <si>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</si>
  <si>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</si>
  <si>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</si>
  <si>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</si>
  <si>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</si>
  <si>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</si>
  <si>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</si>
  <si>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</si>
  <si>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</si>
  <si>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</si>
  <si>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</si>
  <si>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</si>
  <si>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</si>
  <si>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</si>
  <si>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</si>
  <si>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</si>
  <si>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</si>
  <si>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</si>
  <si>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</si>
  <si>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</si>
  <si>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</si>
  <si>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</si>
  <si>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</si>
  <si>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</si>
  <si>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</si>
  <si>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</si>
  <si>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</si>
  <si>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</si>
  <si>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</si>
  <si>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</si>
  <si>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</si>
  <si>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</si>
  <si>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</si>
  <si>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</si>
  <si>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</si>
  <si>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</si>
  <si>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</si>
  <si>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</si>
  <si>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</si>
  <si>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</si>
  <si>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</si>
  <si>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</si>
  <si>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</si>
  <si>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</si>
  <si>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</si>
  <si>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</si>
  <si>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</si>
  <si>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</si>
  <si>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</si>
  <si>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</si>
  <si>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</si>
  <si>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</si>
  <si>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</si>
  <si>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</si>
  <si>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</si>
  <si>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</si>
  <si>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</si>
  <si>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</si>
  <si>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</si>
  <si>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</si>
  <si>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</si>
  <si>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</si>
  <si>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</si>
  <si>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</si>
  <si>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</si>
  <si>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</si>
  <si>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</si>
  <si>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</si>
  <si>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</si>
  <si>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</si>
  <si>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</si>
  <si>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</si>
  <si>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</si>
  <si>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</si>
  <si>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</si>
  <si>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</si>
  <si>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</si>
  <si>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</si>
  <si>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</si>
  <si>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</si>
  <si>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</si>
  <si>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</si>
  <si>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</si>
  <si>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</si>
  <si>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</si>
  <si>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</si>
  <si>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</si>
  <si>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</si>
  <si>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</si>
  <si>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</si>
  <si>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</si>
  <si>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</si>
  <si>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</si>
  <si>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</si>
  <si>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</si>
  <si>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</si>
  <si>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</si>
  <si>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</si>
  <si>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</si>
  <si>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</si>
  <si>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</si>
  <si>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</si>
  <si>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</si>
  <si>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</si>
  <si>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</si>
  <si>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</si>
  <si>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</si>
  <si>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</si>
  <si>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</si>
  <si>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</si>
  <si>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</si>
  <si>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</si>
  <si>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</si>
  <si>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</si>
  <si>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</si>
  <si>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</si>
  <si>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</si>
  <si>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</si>
  <si>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</si>
  <si>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</si>
  <si>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</si>
  <si>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</si>
  <si>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</si>
  <si>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</si>
  <si>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</si>
  <si>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</si>
  <si>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</si>
  <si>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</si>
  <si>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</si>
  <si>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</si>
  <si>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</si>
  <si>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</si>
  <si>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</si>
  <si>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</si>
  <si>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</si>
  <si>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</si>
  <si>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</si>
  <si>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</si>
  <si>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</si>
  <si>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</si>
  <si>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</si>
  <si>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</si>
  <si>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</si>
  <si>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</si>
  <si>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</si>
  <si>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</si>
  <si>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</si>
  <si>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</si>
  <si>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</si>
  <si>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</si>
  <si>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</si>
  <si>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</si>
  <si>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</si>
  <si>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</si>
  <si>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</si>
  <si>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</si>
  <si>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</si>
  <si>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</si>
  <si>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</si>
  <si>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</si>
  <si>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</si>
  <si>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</si>
  <si>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</si>
  <si>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</si>
  <si>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</si>
  <si>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</si>
  <si>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</si>
  <si>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</si>
  <si>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</si>
  <si>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</si>
  <si>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</si>
  <si>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</si>
  <si>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</si>
  <si>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</si>
  <si>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</si>
  <si>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</si>
  <si>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</si>
  <si>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</si>
  <si>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</si>
  <si>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</si>
  <si>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</si>
  <si>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</si>
  <si>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</si>
  <si>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</si>
  <si>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</si>
  <si>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</si>
  <si>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</si>
  <si>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</si>
  <si>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</si>
  <si>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</si>
  <si>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</si>
  <si>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</si>
  <si>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</si>
  <si>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</si>
  <si>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</si>
  <si>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</si>
  <si>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</si>
  <si>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</si>
  <si>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</si>
  <si>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</si>
  <si>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</si>
  <si>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</si>
  <si>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</si>
  <si>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</si>
  <si>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</si>
  <si>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</si>
  <si>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</si>
  <si>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</si>
  <si>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</si>
  <si>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</si>
  <si>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</si>
  <si>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</si>
  <si>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</si>
  <si>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</si>
  <si>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</si>
  <si>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</si>
  <si>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</si>
  <si>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</si>
  <si>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</si>
  <si>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</si>
  <si>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</si>
  <si>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</si>
  <si>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</si>
  <si>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</si>
  <si>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</si>
  <si>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</si>
  <si>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</si>
  <si>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</si>
  <si>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</si>
  <si>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</si>
  <si>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</si>
  <si>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</si>
  <si>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</si>
  <si>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</si>
  <si>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</si>
  <si>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</si>
  <si>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</si>
  <si>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</si>
  <si>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</si>
  <si>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</si>
  <si>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</si>
  <si>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</si>
  <si>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</si>
  <si>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</si>
  <si>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</si>
  <si>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</si>
  <si>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</si>
  <si>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</si>
  <si>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</si>
  <si>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</si>
  <si>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</si>
  <si>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</si>
  <si>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</si>
  <si>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</si>
  <si>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</si>
  <si>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</si>
  <si>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</si>
  <si>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</si>
  <si>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</si>
  <si>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</si>
  <si>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</si>
  <si>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</si>
  <si>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</si>
  <si>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</si>
  <si>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</si>
  <si>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</si>
  <si>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</si>
  <si>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</si>
  <si>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</si>
  <si>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</si>
  <si>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</si>
  <si>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</si>
  <si>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</si>
  <si>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</si>
  <si>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</si>
  <si>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</si>
  <si>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</si>
  <si>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</si>
  <si>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</si>
  <si>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</si>
  <si>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</si>
  <si>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</si>
  <si>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</si>
  <si>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</si>
  <si>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</si>
  <si>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</si>
  <si>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</si>
  <si>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</si>
  <si>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</si>
  <si>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</si>
  <si>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</si>
  <si>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</si>
  <si>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</si>
  <si>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</si>
  <si>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</si>
  <si>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</si>
  <si>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</si>
  <si>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</si>
  <si>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</si>
  <si>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</si>
  <si>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</si>
  <si>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</si>
  <si>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</si>
  <si>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</si>
  <si>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</si>
  <si>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</si>
  <si>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</si>
  <si>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</si>
  <si>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</si>
  <si>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</si>
  <si>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</si>
  <si>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</si>
  <si>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</si>
  <si>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</si>
  <si>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</si>
  <si>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</si>
  <si>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</si>
  <si>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</si>
  <si>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</si>
  <si>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</si>
  <si>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</si>
  <si>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</si>
  <si>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</si>
  <si>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</si>
  <si>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</si>
  <si>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</si>
  <si>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</si>
  <si>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</si>
  <si>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</si>
  <si>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</si>
  <si>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</si>
  <si>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</si>
  <si>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</si>
  <si>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</si>
  <si>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</si>
  <si>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</si>
  <si>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</si>
  <si>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</si>
  <si>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</si>
  <si>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</si>
  <si>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</si>
  <si>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</si>
  <si>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</si>
  <si>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</si>
  <si>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</si>
  <si>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</si>
  <si>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</si>
  <si>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</si>
  <si>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</si>
  <si>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</si>
  <si>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</si>
  <si>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</si>
  <si>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</si>
  <si>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</si>
  <si>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</si>
  <si>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</si>
  <si>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</si>
  <si>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</si>
  <si>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</si>
  <si>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</si>
  <si>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</si>
  <si>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</si>
  <si>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</si>
  <si>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</si>
  <si>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</si>
  <si>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</si>
  <si>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</si>
  <si>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</si>
  <si>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</si>
  <si>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</si>
  <si>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</si>
  <si>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</si>
  <si>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</si>
  <si>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</si>
  <si>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</si>
  <si>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</si>
  <si>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</si>
  <si>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</si>
  <si>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</si>
  <si>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</si>
  <si>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</si>
  <si>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</si>
  <si>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</si>
  <si>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</si>
  <si>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</si>
  <si>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</si>
  <si>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</si>
  <si>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</si>
  <si>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</si>
  <si>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</si>
  <si>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</si>
  <si>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</si>
  <si>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</si>
  <si>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</si>
  <si>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</si>
  <si>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</si>
  <si>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</si>
  <si>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</si>
  <si>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</si>
  <si>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</si>
  <si>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</si>
  <si>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</si>
  <si>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</si>
  <si>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</si>
  <si>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</si>
  <si>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</si>
  <si>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</si>
  <si>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</si>
  <si>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</si>
  <si>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</si>
  <si>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</si>
  <si>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</si>
  <si>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</si>
  <si>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</si>
  <si>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</si>
  <si>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</si>
  <si>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</si>
  <si>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</si>
  <si>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</si>
  <si>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</si>
  <si>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</si>
  <si>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</si>
  <si>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</si>
  <si>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</si>
  <si>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</si>
  <si>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</si>
  <si>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</si>
  <si>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</si>
  <si>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</si>
  <si>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</si>
  <si>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</si>
  <si>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</si>
  <si>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</si>
  <si>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</si>
  <si>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</si>
  <si>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</si>
  <si>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</si>
  <si>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</si>
  <si>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</si>
  <si>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</si>
  <si>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</si>
  <si>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</si>
  <si>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</si>
  <si>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</si>
  <si>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</si>
  <si>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</si>
  <si>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</si>
  <si>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</si>
  <si>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</si>
  <si>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</si>
  <si>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</si>
  <si>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</si>
  <si>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</si>
  <si>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</si>
  <si>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</si>
  <si>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</si>
  <si>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</si>
  <si>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</si>
  <si>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</si>
  <si>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</si>
  <si>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</si>
  <si>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</si>
  <si>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</si>
  <si>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</si>
  <si>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</si>
  <si>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</si>
  <si>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</si>
  <si>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</si>
  <si>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</si>
  <si>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</si>
  <si>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</si>
  <si>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</si>
  <si>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</si>
  <si>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</si>
  <si>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</si>
  <si>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</si>
  <si>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</si>
  <si>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</si>
  <si>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</si>
  <si>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</si>
  <si>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</si>
  <si>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</si>
  <si>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</si>
  <si>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</si>
  <si>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</si>
  <si>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</si>
  <si>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</si>
  <si>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</si>
  <si>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</si>
  <si>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</si>
  <si>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</si>
  <si>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</si>
  <si>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</si>
  <si>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</si>
  <si>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</si>
  <si>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</si>
  <si>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</si>
  <si>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</si>
  <si>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</si>
  <si>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</si>
  <si>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</si>
  <si>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</si>
  <si>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</si>
  <si>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</si>
  <si>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</si>
  <si>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</si>
  <si>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</si>
  <si>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</si>
  <si>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</si>
  <si>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</si>
  <si>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</si>
  <si>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</si>
  <si>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</si>
  <si>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</si>
  <si>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</si>
  <si>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</si>
  <si>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</si>
  <si>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</si>
  <si>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</si>
  <si>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</si>
  <si>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</si>
  <si>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</si>
  <si>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</si>
  <si>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</si>
  <si>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</si>
  <si>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</si>
  <si>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</si>
  <si>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</si>
  <si>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</si>
  <si>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</si>
  <si>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</si>
  <si>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</si>
  <si>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</si>
  <si>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</si>
  <si>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</si>
  <si>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</si>
  <si>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</si>
  <si>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</si>
  <si>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</si>
  <si>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</si>
  <si>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</si>
  <si>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</si>
  <si>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</si>
  <si>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</si>
  <si>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</si>
  <si>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</si>
  <si>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</si>
  <si>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</si>
  <si>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</si>
  <si>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</si>
  <si>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</si>
  <si>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</si>
  <si>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</si>
  <si>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</si>
  <si>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</si>
  <si>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</si>
  <si>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</si>
  <si>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</si>
  <si>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</si>
  <si>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</si>
  <si>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</si>
  <si>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</si>
  <si>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</si>
  <si>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</si>
  <si>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</si>
  <si>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</si>
  <si>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</si>
  <si>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</si>
  <si>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</si>
  <si>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</si>
  <si>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</si>
  <si>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</si>
  <si>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</si>
  <si>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</si>
  <si>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</si>
  <si>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</si>
  <si>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</si>
  <si>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</si>
  <si>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</si>
  <si>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</si>
  <si>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</si>
  <si>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</si>
  <si>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</si>
  <si>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</si>
  <si>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</si>
  <si>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</si>
  <si>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</si>
  <si>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</si>
  <si>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</si>
  <si>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</si>
  <si>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</si>
  <si>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</si>
  <si>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</si>
  <si>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</si>
  <si>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</si>
  <si>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</si>
  <si>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</si>
  <si>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</si>
  <si>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</si>
  <si>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</si>
  <si>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</si>
  <si>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</si>
  <si>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</si>
  <si>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</si>
  <si>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</si>
  <si>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</si>
  <si>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</si>
  <si>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</si>
  <si>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</si>
  <si>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</si>
  <si>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</si>
  <si>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</si>
  <si>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</si>
  <si>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</si>
  <si>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</si>
  <si>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</si>
  <si>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</si>
  <si>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</si>
  <si>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</si>
  <si>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</si>
  <si>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</si>
  <si>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</si>
  <si>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</si>
  <si>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</si>
  <si>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</si>
  <si>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</si>
  <si>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</si>
  <si>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</si>
  <si>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</si>
  <si>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</si>
  <si>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</si>
  <si>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</si>
  <si>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</si>
  <si>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</si>
  <si>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</si>
  <si>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</si>
  <si>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</si>
  <si>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</si>
  <si>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</si>
  <si>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</si>
  <si>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</si>
  <si>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</si>
  <si>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</si>
  <si>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</si>
  <si>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</si>
  <si>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</si>
  <si>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</si>
  <si>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</si>
  <si>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</si>
  <si>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</si>
  <si>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</si>
  <si>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</si>
  <si>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</si>
  <si>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</si>
  <si>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</si>
  <si>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</si>
  <si>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</si>
  <si>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</si>
  <si>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</si>
  <si>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</si>
  <si>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</si>
  <si>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</si>
  <si>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</si>
  <si>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</si>
  <si>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</si>
  <si>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</si>
  <si>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</si>
  <si>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</si>
  <si>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</si>
  <si>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</si>
  <si>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</si>
  <si>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</si>
  <si>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</si>
  <si>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</si>
  <si>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</si>
  <si>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</si>
  <si>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</si>
  <si>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</si>
  <si>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</si>
  <si>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</si>
  <si>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</si>
  <si>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</si>
  <si>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</si>
  <si>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</si>
  <si>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</si>
  <si>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</si>
  <si>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</si>
  <si>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</si>
  <si>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</si>
  <si>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</si>
  <si>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</si>
  <si>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</si>
  <si>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</si>
  <si>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</si>
  <si>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</si>
  <si>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</si>
  <si>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</si>
  <si>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</si>
  <si>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</si>
  <si>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</si>
  <si>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</si>
  <si>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</si>
  <si>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</si>
  <si>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</si>
  <si>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</si>
  <si>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</si>
  <si>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</si>
  <si>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</si>
  <si>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</si>
  <si>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</si>
  <si>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</si>
  <si>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</si>
  <si>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</si>
  <si>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</si>
  <si>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</si>
  <si>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</si>
  <si>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</si>
  <si>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</si>
  <si>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</si>
  <si>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</si>
  <si>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</si>
  <si>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</si>
  <si>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</si>
  <si>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</si>
  <si>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</si>
  <si>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</si>
  <si>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</si>
  <si>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</si>
  <si>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</si>
  <si>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</si>
  <si>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</si>
  <si>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</si>
  <si>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</si>
  <si>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</si>
  <si>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</si>
  <si>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</si>
  <si>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</si>
  <si>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</si>
  <si>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</si>
  <si>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</si>
  <si>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</si>
  <si>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</si>
  <si>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</si>
  <si>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</si>
  <si>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</si>
  <si>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</si>
  <si>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</si>
  <si>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</si>
  <si>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</si>
  <si>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</si>
  <si>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</si>
  <si>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</si>
  <si>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</si>
  <si>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</si>
  <si>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</si>
  <si>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</si>
  <si>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</si>
  <si>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</si>
  <si>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</si>
  <si>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</si>
  <si>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</si>
  <si>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</si>
  <si>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</si>
  <si>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</si>
  <si>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</si>
  <si>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</si>
  <si>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</si>
  <si>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</si>
  <si>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</si>
  <si>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</si>
  <si>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</si>
  <si>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</si>
  <si>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</si>
  <si>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</si>
  <si>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</si>
  <si>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</si>
  <si>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</si>
  <si>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</si>
  <si>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</si>
  <si>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</si>
  <si>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</si>
  <si>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</si>
  <si>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</si>
  <si>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</si>
  <si>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</si>
  <si>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</si>
  <si>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</si>
  <si>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</si>
  <si>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</si>
  <si>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</si>
  <si>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</si>
  <si>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</si>
  <si>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</si>
  <si>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</si>
  <si>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</si>
  <si>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</si>
  <si>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</si>
  <si>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</si>
  <si>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</si>
  <si>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</si>
  <si>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</si>
  <si>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</si>
  <si>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</si>
  <si>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</si>
  <si>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</si>
  <si>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</si>
  <si>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</si>
  <si>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</si>
  <si>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</si>
  <si>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</si>
  <si>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</si>
  <si>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</si>
  <si>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</si>
  <si>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</si>
  <si>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</si>
  <si>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</si>
  <si>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</si>
  <si>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</si>
  <si>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</si>
  <si>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</si>
  <si>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</si>
  <si>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</si>
  <si>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</si>
  <si>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</si>
  <si>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</si>
  <si>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</si>
  <si>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</si>
  <si>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</si>
  <si>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</si>
  <si>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</si>
  <si>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</si>
  <si>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</si>
  <si>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</si>
  <si>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</si>
  <si>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</si>
  <si>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</si>
  <si>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</si>
  <si>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</si>
  <si>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</si>
  <si>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</si>
  <si>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</si>
  <si>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</si>
  <si>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</si>
  <si>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</si>
  <si>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</si>
  <si>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</si>
  <si>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</si>
  <si>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</si>
  <si>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</si>
  <si>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</si>
  <si>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</si>
  <si>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</si>
  <si>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</si>
  <si>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</si>
  <si>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</si>
  <si>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</si>
  <si>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</si>
  <si>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</si>
  <si>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</si>
  <si>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</si>
  <si>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</si>
  <si>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</si>
  <si>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</si>
  <si>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</si>
  <si>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</si>
  <si>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</si>
  <si>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</si>
  <si>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</si>
  <si>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</si>
  <si>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</si>
  <si>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</si>
  <si>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</si>
  <si>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</si>
  <si>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</si>
  <si>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</si>
  <si>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</si>
  <si>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</si>
  <si>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</si>
  <si>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</si>
  <si>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</si>
  <si>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</si>
  <si>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</si>
  <si>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</si>
  <si>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</si>
  <si>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</si>
  <si>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</si>
  <si>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</si>
  <si>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</si>
  <si>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</si>
  <si>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</si>
  <si>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</si>
  <si>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</si>
  <si>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</si>
  <si>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</si>
  <si>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</si>
  <si>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</si>
  <si>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</si>
  <si>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</si>
  <si>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</si>
  <si>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</si>
  <si>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</si>
  <si>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</si>
  <si>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</si>
  <si>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</si>
  <si>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</si>
  <si>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</si>
  <si>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</si>
  <si>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</si>
  <si>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</si>
  <si>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</si>
  <si>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</si>
  <si>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</si>
  <si>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</si>
  <si>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</si>
  <si>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</si>
  <si>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</si>
  <si>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</si>
  <si>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</si>
  <si>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</si>
  <si>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</si>
  <si>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</si>
  <si>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</si>
  <si>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</si>
  <si>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</si>
  <si>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</si>
  <si>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</si>
  <si>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</si>
  <si>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</si>
  <si>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</si>
  <si>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</si>
  <si>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</si>
  <si>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</si>
  <si>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</si>
  <si>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</si>
  <si>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</si>
  <si>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</si>
  <si>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</si>
  <si>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</si>
  <si>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</si>
  <si>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</si>
  <si>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</si>
  <si>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</si>
  <si>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</si>
  <si>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</si>
  <si>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</si>
  <si>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</si>
  <si>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</si>
  <si>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</si>
  <si>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</si>
  <si>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</si>
  <si>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</si>
  <si>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</si>
  <si>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</si>
  <si>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</si>
  <si>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</si>
  <si>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</si>
  <si>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</si>
  <si>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</si>
  <si>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</si>
  <si>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</si>
  <si>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</si>
  <si>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</si>
  <si>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</si>
  <si>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</si>
  <si>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</si>
  <si>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</si>
  <si>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</si>
  <si>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</si>
  <si>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</si>
  <si>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</si>
  <si>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</si>
  <si>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</si>
  <si>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</si>
  <si>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</si>
  <si>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</si>
  <si>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</si>
  <si>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</si>
  <si>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</si>
  <si>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</si>
  <si>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</si>
  <si>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</si>
  <si>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</si>
  <si>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</si>
  <si>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</si>
  <si>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</si>
  <si>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</si>
  <si>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</si>
  <si>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</si>
  <si>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</si>
  <si>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</si>
  <si>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</si>
  <si>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</si>
  <si>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</si>
  <si>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</si>
  <si>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</si>
  <si>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</si>
  <si>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</si>
  <si>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</si>
  <si>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</si>
  <si>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</si>
  <si>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</si>
  <si>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</si>
  <si>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</si>
  <si>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</si>
  <si>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</si>
  <si>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</si>
  <si>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</si>
  <si>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</si>
  <si>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</si>
  <si>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</si>
  <si>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</si>
  <si>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</si>
  <si>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</si>
  <si>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</si>
  <si>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</si>
  <si>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</si>
  <si>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</si>
  <si>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</si>
  <si>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</si>
  <si>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</si>
  <si>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</si>
  <si>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</si>
  <si>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</si>
  <si>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</si>
  <si>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</si>
  <si>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</si>
  <si>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</si>
  <si>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</si>
  <si>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</si>
  <si>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</si>
  <si>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</si>
  <si>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</si>
  <si>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</si>
  <si>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</si>
  <si>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</si>
  <si>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</si>
  <si>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</si>
  <si>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</si>
  <si>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</si>
  <si>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</si>
  <si>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</si>
  <si>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</si>
  <si>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</si>
  <si>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</si>
  <si>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</si>
  <si>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</si>
  <si>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</si>
  <si>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</si>
  <si>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</si>
  <si>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</si>
  <si>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</si>
  <si>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</si>
  <si>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</si>
  <si>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</si>
  <si>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</si>
  <si>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</si>
  <si>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</si>
  <si>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</si>
  <si>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</si>
  <si>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</si>
  <si>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</si>
  <si>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</si>
  <si>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</si>
  <si>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</si>
  <si>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</si>
  <si>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</si>
  <si>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</si>
  <si>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</si>
  <si>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</si>
  <si>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</si>
  <si>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</si>
  <si>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</si>
  <si>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</si>
  <si>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</si>
  <si>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</si>
  <si>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</si>
  <si>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</si>
  <si>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</si>
  <si>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</si>
  <si>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</si>
  <si>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</si>
  <si>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</si>
  <si>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</si>
  <si>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</si>
  <si>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</si>
  <si>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</si>
  <si>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</si>
  <si>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</si>
  <si>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</si>
  <si>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</si>
  <si>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</si>
  <si>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</si>
  <si>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</si>
  <si>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</si>
  <si>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</si>
  <si>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</si>
  <si>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</si>
  <si>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</si>
  <si>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</si>
  <si>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</si>
  <si>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</si>
  <si>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</si>
  <si>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</si>
  <si>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</si>
  <si>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</si>
  <si>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</si>
  <si>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</si>
  <si>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</si>
  <si>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</si>
  <si>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</si>
  <si>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</si>
  <si>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</si>
  <si>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</si>
  <si>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</si>
  <si>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</si>
  <si>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</si>
  <si>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</si>
  <si>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</si>
  <si>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</si>
  <si>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</si>
  <si>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</si>
  <si>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</si>
  <si>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</si>
  <si>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</si>
  <si>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</si>
  <si>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</si>
  <si>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</si>
  <si>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</si>
  <si>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</si>
  <si>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</si>
  <si>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</si>
  <si>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</si>
  <si>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</si>
  <si>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</si>
  <si>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</si>
  <si>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</si>
  <si>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</si>
  <si>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</si>
  <si>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</si>
  <si>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</si>
  <si>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</si>
  <si>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</si>
  <si>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</si>
  <si>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</si>
  <si>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</si>
  <si>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</si>
  <si>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</si>
  <si>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</si>
  <si>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</si>
  <si>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</si>
  <si>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</si>
  <si>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</si>
  <si>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</si>
  <si>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</si>
  <si>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</si>
  <si>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</si>
  <si>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</si>
  <si>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</si>
  <si>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</si>
  <si>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</si>
  <si>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</si>
  <si>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</si>
  <si>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</si>
  <si>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</si>
  <si>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</si>
  <si>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</si>
  <si>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</si>
  <si>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</si>
  <si>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</si>
  <si>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</si>
  <si>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</si>
  <si>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</si>
  <si>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</si>
  <si>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</si>
  <si>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</si>
  <si>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</si>
  <si>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</si>
  <si>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</si>
  <si>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</si>
  <si>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</si>
  <si>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</si>
  <si>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</si>
  <si>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</si>
  <si>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</si>
  <si>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</si>
  <si>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</si>
  <si>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</si>
  <si>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</si>
  <si>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</si>
  <si>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</si>
  <si>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</si>
  <si>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</si>
  <si>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</si>
  <si>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</si>
  <si>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</si>
  <si>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</si>
  <si>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</si>
  <si>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</si>
  <si>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</si>
  <si>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</si>
  <si>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</si>
  <si>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</si>
  <si>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</si>
  <si>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</si>
  <si>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</si>
  <si>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</si>
  <si>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</si>
  <si>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</si>
  <si>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</si>
  <si>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</si>
  <si>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</si>
  <si>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</si>
  <si>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</si>
  <si>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</si>
  <si>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</si>
  <si>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</si>
  <si>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</si>
  <si>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</si>
  <si>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</si>
  <si>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</si>
  <si>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</si>
  <si>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</si>
  <si>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</si>
  <si>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</si>
  <si>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</si>
  <si>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</si>
  <si>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</si>
  <si>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</si>
  <si>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</si>
  <si>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</si>
  <si>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</si>
  <si>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</si>
  <si>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</si>
  <si>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</si>
  <si>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</si>
  <si>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</si>
  <si>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</si>
  <si>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</si>
  <si>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</si>
  <si>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</si>
  <si>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</si>
  <si>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</si>
  <si>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</si>
  <si>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</si>
  <si>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</si>
  <si>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</si>
  <si>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</si>
  <si>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</si>
  <si>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</si>
  <si>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</si>
  <si>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</si>
  <si>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</si>
  <si>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</si>
  <si>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</si>
  <si>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</si>
  <si>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</si>
  <si>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</si>
  <si>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</si>
  <si>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</si>
  <si>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</si>
  <si>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</si>
  <si>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</si>
  <si>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</si>
  <si>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</si>
  <si>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</si>
  <si>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</si>
  <si>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</si>
  <si>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</si>
  <si>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</si>
  <si>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</si>
  <si>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</si>
  <si>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</si>
  <si>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</si>
  <si>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</si>
  <si>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</si>
  <si>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</si>
  <si>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</si>
  <si>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</si>
  <si>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</si>
  <si>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</si>
  <si>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</si>
  <si>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</si>
  <si>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</si>
  <si>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</si>
  <si>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</si>
  <si>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</si>
  <si>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</si>
  <si>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</si>
  <si>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</si>
  <si>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</si>
  <si>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</si>
  <si>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</si>
  <si>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</si>
  <si>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</si>
  <si>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</si>
  <si>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</si>
  <si>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</si>
  <si>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</si>
  <si>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</si>
  <si>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</si>
  <si>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</si>
  <si>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</si>
  <si>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</si>
  <si>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</si>
  <si>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</si>
  <si>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</si>
  <si>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</si>
  <si>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</si>
  <si>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</si>
  <si>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</si>
  <si>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</si>
  <si>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</si>
  <si>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</si>
  <si>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</si>
  <si>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</si>
  <si>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</si>
  <si>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</si>
  <si>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</si>
  <si>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</si>
  <si>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</si>
  <si>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</si>
  <si>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</si>
  <si>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</si>
  <si>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</si>
  <si>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</si>
  <si>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</si>
  <si>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</si>
  <si>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</si>
  <si>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</si>
  <si>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</si>
  <si>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</si>
  <si>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</si>
  <si>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</si>
  <si>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</si>
  <si>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</si>
  <si>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</si>
  <si>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</si>
  <si>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</si>
  <si>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</si>
  <si>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</si>
  <si>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</si>
  <si>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</si>
  <si>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</si>
  <si>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</si>
  <si>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</si>
  <si>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</si>
  <si>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</si>
  <si>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</si>
  <si>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</si>
  <si>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</si>
  <si>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</si>
  <si>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</si>
  <si>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</si>
  <si>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</si>
  <si>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</si>
  <si>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</si>
  <si>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</si>
  <si>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</si>
  <si>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</si>
  <si>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</si>
  <si>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</si>
  <si>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</si>
  <si>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</si>
  <si>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</si>
  <si>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</si>
  <si>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</si>
  <si>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</si>
  <si>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</si>
  <si>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</si>
  <si>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</si>
  <si>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</si>
  <si>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</si>
  <si>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</si>
  <si>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</si>
  <si>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</si>
  <si>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</si>
  <si>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</si>
  <si>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</si>
  <si>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</si>
  <si>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</si>
  <si>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</si>
  <si>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</si>
  <si>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</si>
  <si>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</si>
  <si>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</si>
  <si>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</si>
  <si>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</si>
  <si>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</si>
  <si>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</si>
  <si>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</si>
  <si>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</si>
  <si>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</si>
  <si>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</si>
  <si>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</si>
  <si>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</si>
  <si>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</si>
  <si>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</si>
  <si>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</si>
  <si>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</si>
  <si>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</si>
  <si>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</si>
  <si>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</si>
  <si>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</si>
  <si>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</si>
  <si>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</si>
  <si>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</si>
  <si>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</si>
  <si>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</si>
  <si>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</si>
  <si>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</si>
  <si>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</si>
  <si>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</si>
  <si>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</si>
  <si>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</si>
  <si>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</si>
  <si>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</si>
  <si>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</si>
  <si>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</si>
  <si>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</si>
  <si>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</si>
  <si>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</si>
  <si>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</si>
  <si>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</si>
  <si>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</si>
  <si>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</si>
  <si>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</si>
  <si>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</si>
  <si>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</si>
  <si>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</si>
  <si>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</si>
  <si>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</si>
  <si>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</si>
  <si>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</si>
  <si>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</si>
  <si>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</si>
  <si>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</si>
  <si>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</si>
  <si>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</si>
  <si>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</si>
  <si>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</si>
  <si>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</si>
  <si>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</si>
  <si>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</si>
  <si>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</si>
  <si>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</si>
  <si>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</si>
  <si>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</si>
  <si>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</si>
  <si>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</si>
  <si>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</si>
  <si>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</si>
  <si>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</si>
  <si>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</si>
  <si>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</si>
  <si>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</si>
  <si>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</si>
  <si>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</si>
  <si>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</si>
  <si>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</si>
  <si>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</si>
  <si>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</si>
  <si>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</si>
  <si>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</si>
  <si>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</si>
  <si>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</si>
  <si>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</si>
  <si>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</si>
  <si>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</si>
  <si>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</si>
  <si>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</si>
  <si>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</si>
  <si>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</si>
  <si>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</si>
  <si>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</si>
  <si>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</si>
  <si>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</si>
  <si>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</si>
  <si>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</si>
  <si>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</si>
  <si>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</si>
  <si>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</si>
  <si>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</si>
  <si>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</si>
  <si>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</si>
  <si>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</si>
  <si>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</si>
  <si>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</si>
  <si>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</si>
  <si>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</si>
  <si>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</si>
  <si>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</si>
  <si>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</si>
  <si>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</si>
  <si>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</si>
  <si>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</si>
  <si>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</si>
  <si>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</si>
  <si>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</si>
  <si>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</si>
  <si>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</si>
  <si>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</si>
  <si>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</si>
  <si>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</si>
  <si>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</si>
  <si>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</si>
  <si>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</si>
  <si>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</si>
  <si>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</si>
  <si>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</si>
  <si>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</si>
  <si>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</si>
  <si>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</si>
  <si>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</si>
  <si>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</si>
  <si>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</si>
  <si>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</si>
  <si>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</si>
  <si>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</si>
  <si>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</si>
  <si>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</si>
  <si>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</si>
  <si>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</si>
  <si>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</si>
  <si>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</si>
  <si>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</si>
  <si>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</si>
  <si>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</si>
  <si>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</si>
  <si>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</si>
  <si>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</si>
  <si>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</si>
  <si>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</si>
  <si>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</si>
  <si>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</si>
  <si>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</si>
  <si>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</si>
  <si>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</si>
  <si>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</si>
  <si>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</si>
  <si>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</si>
  <si>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</si>
  <si>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</si>
  <si>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</si>
  <si>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</si>
  <si>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</si>
  <si>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</si>
  <si>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</si>
  <si>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</si>
  <si>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</si>
  <si>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</si>
  <si>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</si>
  <si>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</si>
  <si>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</si>
  <si>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</si>
  <si>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</si>
  <si>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</si>
  <si>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</si>
  <si>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</si>
  <si>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</si>
  <si>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</si>
  <si>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</si>
  <si>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</si>
  <si>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</si>
  <si>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</si>
  <si>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</si>
  <si>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</si>
  <si>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</si>
  <si>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</si>
  <si>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</si>
  <si>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</si>
  <si>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</si>
  <si>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</si>
  <si>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</si>
  <si>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</si>
  <si>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</si>
  <si>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</si>
  <si>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</si>
  <si>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</si>
  <si>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</si>
  <si>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</si>
  <si>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</si>
  <si>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</si>
  <si>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</si>
  <si>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</si>
  <si>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</si>
  <si>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</si>
  <si>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</si>
  <si>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</si>
  <si>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</si>
  <si>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</si>
  <si>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</si>
  <si>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</si>
  <si>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</si>
  <si>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</si>
  <si>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</si>
  <si>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</si>
  <si>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</si>
  <si>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</si>
  <si>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</si>
  <si>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</si>
  <si>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</si>
  <si>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</si>
  <si>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</si>
  <si>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</si>
  <si>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</si>
  <si>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</si>
  <si>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</si>
  <si>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</si>
  <si>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</si>
  <si>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</si>
  <si>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</si>
  <si>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</si>
  <si>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</si>
  <si>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</si>
  <si>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</si>
  <si>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</si>
  <si>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</si>
  <si>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</si>
  <si>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</si>
  <si>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</si>
  <si>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</si>
  <si>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</si>
  <si>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</si>
  <si>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</si>
  <si>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</si>
  <si>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</si>
  <si>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</si>
  <si>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</si>
  <si>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</si>
  <si>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</si>
  <si>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</si>
  <si>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</si>
  <si>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</si>
  <si>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</si>
  <si>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</si>
  <si>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</si>
  <si>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</si>
  <si>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</si>
  <si>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</si>
  <si>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</si>
  <si>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</si>
  <si>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</si>
  <si>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</si>
  <si>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</si>
  <si>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</si>
  <si>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</si>
  <si>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</si>
  <si>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</si>
  <si>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</si>
  <si>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</si>
  <si>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</si>
  <si>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</si>
  <si>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</si>
  <si>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</si>
  <si>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</si>
  <si>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</si>
  <si>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</si>
  <si>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</si>
  <si>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</si>
  <si>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</si>
  <si>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</si>
  <si>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</si>
  <si>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</si>
  <si>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</si>
  <si>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</si>
  <si>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</si>
  <si>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</si>
  <si>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</si>
  <si>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</si>
  <si>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</si>
  <si>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</si>
  <si>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</si>
  <si>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</si>
  <si>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</si>
  <si>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</si>
  <si>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</si>
  <si>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</si>
  <si>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</si>
  <si>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</si>
  <si>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</si>
  <si>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</si>
  <si>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</si>
  <si>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</si>
  <si>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</si>
  <si>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</si>
  <si>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</si>
  <si>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</si>
  <si>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</si>
  <si>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</si>
  <si>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</si>
  <si>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</si>
  <si>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</si>
  <si>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</si>
  <si>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</si>
  <si>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</si>
  <si>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</si>
  <si>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</si>
  <si>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</si>
  <si>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</si>
  <si>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</si>
  <si>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</si>
  <si>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</si>
  <si>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</si>
  <si>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</si>
  <si>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</si>
  <si>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</si>
  <si>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</si>
  <si>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</si>
  <si>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</si>
  <si>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</si>
  <si>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</si>
  <si>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</si>
  <si>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</si>
  <si>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</si>
  <si>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</si>
  <si>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</si>
  <si>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</si>
  <si>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</si>
  <si>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</si>
  <si>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</si>
  <si>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</si>
  <si>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</si>
  <si>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</si>
  <si>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</si>
  <si>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</si>
  <si>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</si>
  <si>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</si>
  <si>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</si>
  <si>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</si>
  <si>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</si>
  <si>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</si>
  <si>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</si>
  <si>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</si>
  <si>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</si>
  <si>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</si>
  <si>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</si>
  <si>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</si>
  <si>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</si>
  <si>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</si>
  <si>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</si>
  <si>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</si>
  <si>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</si>
  <si>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</si>
  <si>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</si>
  <si>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</si>
  <si>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</si>
  <si>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</si>
  <si>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</si>
  <si>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</si>
  <si>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</si>
  <si>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</si>
  <si>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</si>
  <si>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</si>
  <si>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</si>
  <si>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</si>
  <si>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</si>
  <si>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</si>
  <si>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</si>
  <si>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</si>
  <si>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</si>
  <si>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</si>
  <si>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</si>
  <si>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</si>
  <si>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</si>
  <si>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</si>
  <si>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</si>
  <si>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</si>
  <si>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</si>
  <si>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</si>
  <si>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</si>
  <si>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</si>
  <si>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</si>
  <si>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</si>
  <si>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</si>
  <si>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</si>
  <si>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</si>
  <si>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</si>
  <si>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</si>
  <si>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</si>
  <si>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</si>
  <si>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</si>
  <si>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</si>
  <si>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</si>
  <si>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</si>
  <si>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</si>
  <si>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</si>
  <si>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</si>
  <si>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</si>
  <si>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</si>
  <si>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</si>
  <si>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</si>
  <si>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</si>
  <si>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</si>
  <si>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</si>
  <si>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</si>
  <si>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</si>
  <si>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</si>
  <si>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</si>
  <si>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</si>
  <si>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</si>
  <si>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</si>
  <si>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</si>
  <si>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</si>
  <si>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</si>
  <si>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</si>
  <si>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</si>
  <si>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</si>
  <si>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</si>
  <si>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</si>
  <si>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</si>
  <si>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</si>
  <si>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</si>
  <si>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</si>
  <si>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</si>
  <si>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</si>
  <si>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</si>
  <si>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</si>
  <si>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</si>
  <si>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</si>
  <si>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</si>
  <si>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</si>
  <si>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</si>
  <si>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</si>
  <si>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</si>
  <si>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</si>
  <si>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</si>
  <si>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</si>
  <si>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</si>
  <si>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</si>
  <si>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</si>
  <si>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</si>
  <si>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</si>
  <si>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</si>
  <si>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</si>
  <si>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</si>
  <si>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</si>
  <si>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</si>
  <si>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</si>
  <si>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</si>
  <si>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</si>
  <si>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</si>
  <si>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</si>
  <si>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</si>
  <si>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</si>
  <si>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</si>
  <si>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</si>
  <si>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</si>
  <si>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</si>
  <si>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</si>
  <si>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</si>
  <si>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</si>
  <si>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</si>
  <si>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</si>
  <si>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</si>
  <si>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</si>
  <si>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</si>
  <si>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</si>
  <si>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</si>
  <si>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</si>
  <si>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</si>
  <si>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</si>
  <si>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</si>
  <si>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</si>
  <si>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</si>
  <si>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</si>
  <si>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</si>
  <si>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</si>
  <si>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</si>
  <si>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</si>
  <si>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</si>
  <si>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</si>
  <si>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</si>
  <si>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</si>
  <si>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</si>
  <si>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</si>
  <si>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</si>
  <si>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</si>
  <si>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</si>
  <si>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</si>
  <si>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</si>
  <si>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</si>
  <si>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</si>
  <si>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</si>
  <si>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</si>
  <si>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</si>
  <si>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</si>
  <si>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</si>
  <si>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</si>
  <si>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</si>
  <si>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</si>
  <si>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</si>
  <si>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</si>
  <si>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</si>
  <si>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</si>
  <si>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</si>
  <si>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</si>
  <si>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</si>
  <si>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</si>
  <si>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</si>
  <si>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</si>
  <si>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</si>
  <si>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</si>
  <si>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</si>
  <si>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</si>
  <si>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</si>
  <si>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</si>
  <si>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</si>
  <si>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</si>
  <si>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</si>
  <si>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</si>
  <si>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</si>
  <si>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</si>
  <si>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</si>
  <si>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</si>
  <si>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</si>
  <si>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</si>
  <si>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</si>
  <si>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</si>
  <si>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</si>
  <si>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</si>
  <si>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</si>
  <si>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</si>
  <si>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</si>
  <si>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</si>
  <si>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</si>
  <si>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</si>
  <si>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</si>
  <si>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</si>
  <si>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</si>
  <si>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</si>
  <si>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</si>
  <si>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</si>
  <si>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</si>
  <si>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</si>
  <si>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</si>
  <si>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</si>
  <si>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</si>
  <si>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</si>
  <si>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</si>
  <si>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</si>
  <si>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</si>
  <si>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</si>
  <si>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</si>
  <si>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</si>
  <si>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</si>
  <si>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</si>
  <si>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</si>
  <si>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</si>
  <si>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</si>
  <si>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</si>
  <si>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</si>
  <si>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</si>
  <si>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</si>
  <si>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</si>
  <si>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</si>
  <si>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</si>
  <si>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</si>
  <si>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</si>
  <si>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</si>
  <si>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</si>
  <si>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</si>
  <si>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</si>
  <si>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</si>
  <si>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</si>
  <si>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</si>
  <si>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</si>
  <si>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</si>
  <si>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</si>
  <si>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</si>
  <si>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</si>
  <si>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</si>
  <si>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</si>
  <si>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</si>
  <si>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</si>
  <si>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</si>
  <si>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</si>
  <si>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</si>
  <si>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</si>
  <si>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</si>
  <si>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</si>
  <si>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</si>
  <si>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</si>
  <si>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</si>
  <si>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</si>
  <si>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</si>
  <si>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</si>
  <si>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</si>
  <si>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</si>
  <si>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</si>
  <si>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</si>
  <si>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</si>
  <si>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</si>
  <si>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</si>
  <si>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</si>
  <si>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</si>
  <si>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</si>
  <si>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</si>
  <si>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</si>
  <si>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</si>
  <si>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</si>
  <si>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</si>
  <si>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</si>
  <si>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</si>
  <si>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</si>
  <si>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</si>
  <si>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</si>
  <si>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</si>
  <si>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</si>
  <si>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</si>
  <si>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</si>
  <si>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</si>
  <si>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</si>
  <si>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</si>
  <si>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</si>
  <si>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</si>
  <si>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</si>
  <si>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</si>
  <si>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</si>
  <si>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</si>
  <si>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</si>
  <si>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</si>
  <si>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</si>
  <si>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</si>
  <si>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</si>
  <si>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</si>
  <si>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</si>
  <si>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</si>
  <si>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</si>
  <si>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</si>
  <si>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</si>
  <si>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</si>
  <si>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</si>
  <si>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</si>
  <si>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</si>
  <si>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</si>
  <si>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</si>
  <si>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</si>
  <si>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</si>
  <si>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</si>
  <si>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</si>
  <si>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</si>
  <si>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</si>
  <si>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</si>
  <si>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</si>
  <si>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</si>
  <si>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</si>
  <si>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</si>
  <si>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</si>
  <si>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</si>
  <si>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</si>
  <si>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</si>
  <si>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</si>
  <si>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</si>
  <si>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</si>
  <si>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</si>
  <si>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</si>
  <si>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</si>
  <si>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</si>
  <si>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</si>
  <si>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</si>
  <si>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</si>
  <si>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</si>
  <si>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</si>
  <si>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</si>
  <si>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</si>
  <si>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</si>
  <si>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</si>
  <si>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</si>
  <si>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</si>
  <si>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</si>
  <si>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</si>
  <si>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</si>
  <si>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</si>
  <si>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</si>
  <si>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</si>
  <si>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</si>
  <si>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</si>
  <si>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</si>
  <si>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</si>
  <si>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</si>
  <si>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</si>
  <si>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</si>
  <si>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</si>
  <si>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</si>
  <si>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</si>
  <si>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</si>
  <si>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</si>
  <si>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</si>
  <si>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</si>
  <si>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</si>
  <si>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</si>
  <si>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</si>
  <si>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</si>
  <si>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</si>
  <si>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</si>
  <si>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</si>
  <si>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</si>
  <si>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</si>
  <si>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</si>
  <si>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</si>
  <si>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</si>
  <si>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</si>
  <si>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</si>
  <si>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</si>
  <si>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</si>
  <si>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</si>
  <si>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</si>
  <si>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</si>
  <si>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</si>
  <si>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</si>
  <si>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</si>
  <si>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</si>
  <si>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</si>
  <si>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</si>
  <si>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</si>
  <si>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</si>
  <si>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</si>
  <si>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</si>
  <si>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</si>
  <si>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</si>
  <si>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</si>
  <si>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</si>
  <si>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</si>
  <si>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</si>
  <si>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</si>
  <si>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</si>
  <si>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</si>
  <si>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</si>
  <si>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</si>
  <si>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</si>
  <si>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</si>
  <si>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</si>
  <si>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</si>
  <si>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</si>
  <si>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</si>
  <si>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</si>
  <si>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</si>
  <si>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</si>
  <si>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</si>
  <si>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</si>
  <si>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</si>
  <si>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</si>
  <si>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</si>
  <si>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</si>
  <si>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</si>
  <si>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</si>
  <si>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</si>
  <si>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</si>
  <si>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</si>
  <si>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</si>
  <si>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</si>
  <si>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</si>
  <si>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</si>
  <si>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</si>
  <si>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</si>
  <si>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</si>
  <si>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</si>
  <si>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</si>
  <si>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</si>
  <si>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</si>
  <si>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</si>
  <si>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</si>
  <si>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</si>
  <si>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</si>
  <si>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</si>
  <si>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</si>
  <si>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</si>
  <si>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</si>
  <si>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</si>
  <si>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</si>
  <si>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</si>
  <si>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</si>
  <si>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</si>
  <si>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</si>
  <si>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</si>
  <si>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</si>
  <si>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</si>
  <si>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</si>
  <si>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</si>
  <si>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</si>
  <si>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</si>
  <si>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</si>
  <si>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</si>
  <si>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</si>
  <si>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</si>
  <si>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</si>
  <si>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</si>
  <si>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</si>
  <si>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</si>
  <si>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</si>
  <si>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</si>
  <si>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</si>
  <si>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</si>
  <si>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</si>
  <si>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</si>
  <si>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</si>
  <si>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</si>
  <si>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</si>
  <si>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</si>
  <si>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</si>
  <si>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</si>
  <si>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</si>
  <si>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</si>
  <si>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</si>
  <si>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</si>
  <si>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</si>
  <si>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</si>
  <si>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</si>
  <si>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</si>
  <si>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</si>
  <si>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</si>
  <si>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</si>
  <si>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</si>
  <si>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</si>
  <si>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</si>
  <si>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</si>
  <si>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</si>
  <si>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</si>
  <si>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</si>
  <si>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</si>
  <si>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</si>
  <si>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</si>
  <si>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</si>
  <si>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</si>
  <si>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</si>
  <si>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</si>
  <si>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</si>
  <si>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</si>
  <si>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</si>
  <si>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</si>
  <si>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</si>
  <si>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</si>
  <si>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</si>
  <si>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</si>
  <si>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</si>
  <si>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</si>
  <si>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</si>
  <si>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</si>
  <si>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</si>
  <si>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</si>
  <si>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</si>
  <si>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</si>
  <si>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</si>
  <si>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</si>
  <si>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</si>
  <si>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</si>
  <si>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</si>
  <si>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</si>
  <si>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</si>
  <si>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</si>
  <si>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</si>
  <si>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</si>
  <si>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</si>
  <si>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</si>
  <si>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</si>
  <si>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</si>
  <si>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</si>
  <si>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</si>
  <si>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</si>
  <si>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</si>
  <si>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</si>
  <si>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</si>
  <si>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</si>
  <si>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</si>
  <si>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</si>
  <si>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</si>
  <si>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</si>
  <si>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</si>
  <si>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</si>
  <si>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</si>
  <si>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</si>
  <si>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</si>
  <si>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</si>
  <si>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</si>
  <si>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</si>
  <si>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</si>
  <si>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</si>
  <si>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</si>
  <si>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</si>
  <si>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</si>
  <si>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</si>
  <si>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</si>
  <si>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</si>
  <si>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</si>
  <si>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</si>
  <si>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</si>
  <si>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</si>
  <si>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</si>
  <si>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</si>
  <si>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</si>
  <si>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</si>
  <si>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</si>
  <si>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</si>
  <si>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</si>
  <si>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</si>
  <si>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</si>
  <si>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</si>
  <si>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</si>
  <si>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</si>
  <si>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</si>
  <si>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</si>
  <si>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</si>
  <si>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</si>
  <si>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</si>
  <si>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</si>
  <si>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</si>
  <si>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</si>
  <si>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</si>
  <si>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</si>
  <si>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</si>
  <si>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</si>
  <si>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</si>
  <si>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</si>
  <si>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</si>
  <si>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</si>
  <si>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</si>
  <si>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</si>
  <si>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</si>
  <si>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</si>
  <si>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</si>
  <si>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</si>
  <si>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</si>
  <si>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</si>
  <si>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</si>
  <si>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</si>
  <si>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</si>
  <si>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</si>
  <si>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</si>
  <si>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</si>
  <si>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</si>
  <si>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</si>
  <si>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</si>
  <si>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</si>
  <si>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</si>
  <si>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</si>
  <si>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</si>
  <si>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</si>
  <si>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</si>
  <si>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</si>
  <si>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</si>
  <si>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</si>
  <si>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</si>
  <si>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</si>
  <si>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</si>
  <si>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</si>
  <si>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</si>
  <si>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</si>
  <si>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</si>
  <si>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</si>
  <si>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</si>
  <si>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</si>
  <si>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</si>
  <si>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</si>
  <si>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</si>
  <si>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</si>
  <si>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</si>
  <si>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</si>
  <si>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</si>
  <si>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</si>
  <si>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</si>
  <si>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</si>
  <si>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</si>
  <si>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</si>
  <si>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</si>
  <si>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</si>
  <si>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</si>
  <si>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</si>
  <si>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</si>
  <si>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</si>
  <si>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</si>
  <si>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</si>
  <si>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</si>
  <si>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</si>
  <si>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</si>
  <si>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</si>
  <si>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</si>
  <si>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</si>
  <si>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</si>
  <si>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</si>
  <si>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</si>
  <si>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</si>
  <si>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</si>
  <si>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</si>
  <si>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</si>
  <si>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</si>
  <si>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</si>
  <si>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</si>
  <si>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</si>
  <si>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</si>
  <si>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</si>
  <si>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</si>
  <si>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</si>
  <si>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</si>
  <si>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</si>
  <si>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</si>
  <si>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</si>
  <si>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</si>
  <si>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</si>
  <si>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</si>
  <si>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</si>
  <si>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</si>
  <si>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</si>
  <si>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</si>
  <si>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</si>
  <si>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</si>
  <si>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</si>
  <si>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</si>
  <si>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</si>
  <si>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</si>
  <si>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</si>
  <si>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</si>
  <si>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</si>
  <si>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</si>
  <si>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</si>
  <si>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</si>
  <si>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</si>
  <si>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</si>
  <si>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</si>
  <si>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</si>
  <si>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</si>
  <si>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</si>
  <si>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</si>
  <si>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</si>
  <si>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</si>
  <si>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</si>
  <si>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</si>
  <si>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</si>
  <si>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</si>
  <si>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</si>
  <si>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</si>
  <si>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</si>
  <si>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</si>
  <si>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</si>
  <si>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</si>
  <si>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</si>
  <si>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</si>
  <si>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</si>
  <si>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</si>
  <si>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</si>
  <si>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</si>
  <si>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</si>
  <si>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</si>
  <si>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</si>
  <si>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</si>
  <si>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</si>
  <si>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</si>
  <si>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</si>
  <si>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</si>
  <si>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</si>
  <si>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</si>
  <si>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</si>
  <si>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</si>
  <si>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</si>
  <si>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</si>
  <si>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</si>
  <si>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</si>
  <si>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</si>
  <si>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</si>
  <si>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</si>
  <si>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</si>
  <si>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</si>
  <si>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</si>
  <si>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</si>
  <si>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</si>
  <si>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</si>
  <si>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</si>
  <si>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</si>
  <si>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</si>
  <si>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</si>
  <si>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</si>
  <si>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</si>
  <si>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</si>
  <si>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</si>
  <si>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</si>
  <si>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</si>
  <si>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</si>
  <si>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</si>
  <si>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</si>
  <si>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</si>
  <si>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</si>
  <si>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</si>
  <si>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</si>
  <si>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</si>
  <si>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</si>
  <si>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</si>
  <si>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</si>
  <si>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</si>
  <si>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</si>
  <si>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</si>
  <si>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</si>
  <si>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</si>
  <si>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</si>
  <si>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</si>
  <si>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</si>
  <si>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</si>
  <si>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</si>
  <si>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</si>
  <si>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</si>
  <si>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</si>
  <si>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</si>
  <si>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</si>
  <si>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</si>
  <si>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</si>
  <si>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</si>
  <si>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</si>
  <si>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</si>
  <si>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</si>
  <si>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</si>
  <si>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</si>
  <si>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</si>
  <si>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</si>
  <si>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</si>
  <si>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</si>
  <si>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</si>
  <si>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</si>
  <si>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</si>
  <si>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</si>
  <si>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</si>
  <si>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</si>
  <si>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</si>
  <si>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</si>
  <si>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</si>
  <si>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</si>
  <si>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</si>
  <si>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</si>
  <si>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</si>
  <si>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</si>
  <si>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</si>
  <si>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</si>
  <si>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</si>
  <si>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</si>
  <si>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</si>
  <si>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</si>
  <si>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</si>
  <si>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</si>
  <si>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</si>
  <si>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</si>
  <si>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</si>
  <si>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</si>
  <si>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</si>
  <si>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</si>
  <si>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</si>
  <si>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</si>
  <si>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</si>
  <si>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</si>
  <si>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</si>
  <si>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</si>
  <si>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</si>
  <si>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</si>
  <si>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</si>
  <si>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</si>
  <si>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</si>
  <si>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</si>
  <si>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</si>
  <si>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</si>
  <si>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</si>
  <si>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</si>
  <si>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</si>
  <si>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</si>
  <si>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</si>
  <si>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</si>
  <si>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</si>
  <si>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</si>
  <si>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</si>
  <si>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</si>
  <si>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</si>
  <si>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</si>
  <si>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</si>
  <si>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</si>
  <si>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</si>
  <si>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</si>
  <si>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</si>
  <si>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</si>
  <si>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</si>
  <si>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</si>
  <si>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</si>
  <si>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</si>
  <si>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</si>
  <si>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</si>
  <si>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</si>
  <si>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</si>
  <si>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</si>
  <si>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</si>
  <si>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</si>
  <si>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</si>
  <si>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</si>
  <si>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</si>
  <si>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</si>
  <si>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</si>
  <si>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</si>
  <si>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</si>
  <si>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</si>
  <si>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</si>
  <si>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</si>
  <si>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</si>
  <si>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</si>
  <si>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</si>
  <si>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</si>
  <si>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</si>
  <si>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</si>
  <si>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</si>
  <si>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</si>
  <si>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</si>
  <si>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</si>
  <si>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</si>
  <si>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</si>
  <si>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</si>
  <si>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</si>
  <si>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</si>
  <si>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</si>
  <si>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</si>
  <si>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</si>
  <si>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</si>
  <si>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</si>
  <si>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</si>
  <si>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</si>
  <si>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</si>
  <si>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</si>
  <si>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</si>
  <si>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</si>
  <si>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</si>
  <si>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</si>
  <si>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</si>
  <si>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</si>
  <si>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</si>
  <si>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</si>
  <si>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</si>
  <si>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</si>
  <si>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</si>
  <si>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</si>
  <si>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</si>
  <si>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</si>
  <si>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</si>
  <si>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</si>
  <si>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</si>
  <si>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</si>
  <si>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</si>
  <si>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</si>
  <si>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</si>
  <si>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</si>
  <si>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</si>
  <si>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</si>
  <si>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</si>
  <si>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</si>
  <si>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</si>
  <si>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</si>
  <si>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</si>
  <si>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</si>
  <si>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</si>
  <si>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</si>
  <si>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</si>
  <si>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</si>
  <si>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</si>
  <si>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</si>
  <si>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</si>
  <si>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</si>
  <si>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</si>
  <si>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</si>
  <si>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</si>
  <si>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</si>
  <si>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</si>
  <si>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</si>
  <si>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</si>
  <si>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</si>
  <si>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</si>
  <si>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</si>
  <si>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</si>
  <si>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</si>
  <si>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</si>
  <si>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</si>
  <si>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</si>
  <si>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</si>
  <si>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</si>
  <si>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</si>
  <si>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</si>
  <si>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</si>
  <si>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</si>
  <si>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</si>
  <si>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</si>
  <si>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</si>
  <si>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</si>
  <si>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</si>
  <si>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</si>
  <si>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</si>
  <si>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</si>
  <si>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</si>
  <si>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</si>
  <si>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</si>
  <si>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</si>
  <si>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</si>
  <si>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</si>
  <si>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</si>
  <si>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</si>
  <si>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</si>
  <si>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</si>
  <si>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</si>
  <si>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</si>
  <si>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</si>
  <si>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</si>
  <si>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</si>
  <si>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</si>
  <si>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</si>
  <si>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</si>
  <si>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</si>
  <si>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</si>
  <si>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</si>
  <si>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</si>
  <si>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</si>
  <si>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</si>
  <si>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</si>
  <si>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</si>
  <si>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</si>
  <si>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</si>
  <si>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</si>
  <si>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</si>
  <si>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</si>
  <si>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</si>
  <si>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</si>
  <si>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</si>
  <si>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</si>
  <si>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</si>
  <si>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</si>
  <si>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</si>
  <si>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</si>
  <si>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</si>
  <si>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</si>
  <si>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</si>
  <si>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</si>
  <si>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</si>
  <si>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</si>
  <si>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</si>
  <si>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</si>
  <si>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</si>
  <si>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</si>
  <si>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</si>
  <si>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</si>
  <si>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</si>
  <si>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</si>
  <si>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</si>
  <si>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</si>
  <si>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</si>
  <si>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</si>
  <si>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</si>
  <si>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</si>
  <si>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</si>
  <si>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</si>
  <si>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</si>
  <si>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</si>
  <si>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</si>
  <si>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</si>
  <si>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</si>
  <si>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</si>
  <si>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</si>
  <si>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</si>
  <si>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</si>
  <si>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</si>
  <si>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</si>
  <si>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</si>
  <si>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</si>
  <si>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</si>
  <si>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</si>
  <si>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</si>
  <si>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</si>
  <si>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</si>
  <si>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</si>
  <si>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</si>
  <si>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</si>
  <si>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</si>
  <si>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</si>
  <si>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</si>
  <si>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</si>
  <si>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</si>
  <si>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</si>
  <si>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</si>
  <si>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</si>
  <si>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</si>
  <si>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</si>
  <si>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</si>
  <si>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</si>
  <si>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</si>
  <si>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</si>
  <si>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</si>
  <si>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</si>
  <si>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</si>
  <si>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</si>
  <si>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</si>
  <si>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</si>
  <si>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</si>
  <si>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</si>
  <si>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</si>
  <si>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</si>
  <si>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</si>
  <si>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</si>
  <si>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</si>
  <si>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</si>
  <si>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</si>
  <si>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</si>
  <si>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</si>
  <si>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</si>
  <si>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</si>
  <si>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</si>
  <si>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</si>
  <si>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</si>
  <si>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</si>
  <si>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</si>
  <si>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</si>
  <si>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</si>
  <si>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</si>
  <si>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</si>
  <si>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</si>
  <si>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</si>
  <si>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</si>
  <si>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</si>
  <si>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</si>
  <si>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</si>
  <si>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</si>
  <si>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</si>
  <si>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</si>
  <si>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</si>
  <si>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</si>
  <si>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</si>
  <si>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</si>
  <si>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</si>
  <si>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</si>
  <si>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</si>
  <si>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</si>
  <si>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</si>
  <si>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</si>
  <si>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</si>
  <si>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</si>
  <si>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</si>
  <si>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</si>
  <si>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</si>
  <si>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</si>
  <si>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</si>
  <si>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</si>
  <si>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</si>
  <si>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</si>
  <si>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</si>
  <si>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</si>
  <si>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</si>
  <si>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</si>
  <si>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</si>
  <si>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</si>
  <si>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</si>
  <si>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</si>
  <si>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</si>
  <si>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</si>
  <si>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</si>
  <si>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</si>
  <si>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</si>
  <si>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</si>
  <si>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</si>
  <si>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</si>
  <si>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</si>
  <si>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</si>
  <si>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</si>
  <si>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</si>
  <si>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</si>
  <si>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</si>
  <si>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</si>
  <si>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</si>
  <si>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</si>
  <si>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</si>
  <si>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</si>
  <si>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</si>
  <si>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</si>
  <si>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</si>
  <si>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</si>
  <si>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</si>
  <si>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</si>
  <si>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</si>
  <si>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</si>
  <si>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</si>
  <si>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</si>
  <si>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</si>
  <si>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</si>
  <si>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</si>
  <si>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</si>
  <si>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</si>
  <si>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</si>
  <si>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</si>
  <si>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</si>
  <si>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</si>
  <si>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</si>
  <si>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</si>
  <si>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</si>
  <si>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</si>
  <si>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</si>
  <si>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</si>
  <si>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</si>
  <si>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</si>
  <si>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</si>
  <si>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</si>
  <si>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</si>
  <si>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</si>
  <si>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</si>
  <si>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</si>
  <si>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</si>
  <si>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</si>
  <si>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</si>
  <si>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</si>
  <si>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</si>
  <si>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</si>
  <si>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</si>
  <si>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</si>
  <si>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</si>
  <si>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</si>
  <si>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</si>
  <si>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</si>
  <si>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</si>
  <si>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</si>
  <si>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</si>
  <si>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</si>
  <si>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</si>
  <si>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</si>
  <si>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</si>
  <si>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</si>
  <si>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</si>
  <si>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</si>
  <si>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</si>
  <si>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</si>
  <si>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</si>
  <si>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</si>
  <si>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</si>
  <si>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</si>
  <si>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</si>
  <si>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</si>
  <si>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</si>
  <si>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</si>
  <si>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</si>
  <si>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</si>
  <si>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</si>
  <si>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</si>
  <si>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</si>
  <si>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</si>
  <si>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</si>
  <si>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</si>
  <si>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</si>
  <si>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</si>
  <si>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</si>
  <si>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</si>
  <si>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</si>
  <si>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</si>
  <si>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</si>
  <si>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</si>
  <si>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</si>
  <si>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</si>
  <si>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</si>
  <si>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</si>
  <si>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</si>
  <si>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</si>
  <si>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</si>
  <si>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</si>
  <si>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</si>
  <si>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</si>
  <si>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</si>
  <si>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</si>
  <si>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</si>
  <si>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</si>
  <si>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</si>
  <si>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</si>
  <si>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</si>
  <si>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</si>
  <si>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</si>
  <si>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</si>
  <si>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</si>
  <si>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</si>
  <si>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</si>
  <si>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</si>
  <si>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</si>
  <si>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</si>
  <si>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</si>
  <si>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</si>
  <si>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</si>
  <si>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</si>
  <si>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</si>
  <si>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</si>
  <si>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</si>
  <si>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</si>
  <si>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</si>
  <si>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</si>
  <si>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</si>
  <si>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</si>
  <si>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</si>
  <si>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</si>
  <si>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</si>
  <si>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</si>
  <si>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</si>
  <si>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</si>
  <si>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</si>
  <si>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</si>
  <si>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</si>
  <si>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</si>
  <si>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</si>
  <si>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</si>
  <si>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</si>
  <si>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</si>
  <si>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</si>
  <si>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</si>
  <si>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</si>
  <si>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</si>
  <si>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</si>
  <si>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</si>
  <si>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</si>
  <si>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</si>
  <si>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TT-20251022-01800 - No PCM</t>
  </si>
  <si>
    <t xml:space="preserve">2025-10-22 22:24:08
</t>
  </si>
  <si>
    <t>60 min</t>
  </si>
  <si>
    <t xml:space="preserve"> PCM-20250215-00000830 </t>
  </si>
  <si>
    <t>LTE site still down and  site located in aramco area access issue need special permission</t>
  </si>
  <si>
    <t>PCM-20251022-00002198</t>
  </si>
  <si>
    <t>jed0833</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</si>
  <si>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</si>
  <si>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</si>
  <si>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</si>
  <si>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</si>
  <si>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</si>
  <si>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</si>
  <si>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</si>
  <si>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</si>
  <si>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</si>
  <si>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</si>
  <si>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at site checking</t>
  </si>
  <si>
    <t>PCM-20251022-00002160</t>
  </si>
  <si>
    <t>TT-20251022-01680</t>
  </si>
  <si>
    <t xml:space="preserve">EM team need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</si>
</sst>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8" dataDxfId="47" headerRowBorderDxfId="45" tableBorderDxfId="46" totalsRowBorderDxfId="44">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290.01626793981268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9.5212795138868387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45952.964693865739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45952.964693865739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45952.964693865739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45952.964693865739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45952.964693865739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45952.964693865739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45952.964693865739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45952.964693865739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45952.964693865739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45952.964693865739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45952.964693865739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45952.964693865739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45952.964693865739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45952.964693865739</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45952.964693865739</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45952.964693865739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45952.964693865739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45952.964693865739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45952.964693865739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45952.964693865739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45952.964693865739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45952.964693865739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45952.964693865739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45952.964693865739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45952.964693865739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45952.964693865739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45952.964693865739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45952.964693865739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45952.964693865739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45952.964693865739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45952.964693865739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45952.964693865739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45952.964693865739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45952.964693865739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45952.964693865739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45952.964693865739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45952.964693865739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45952.964693865739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45952.964693865739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45952.964693865739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45952.964693865739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45952.964693865739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45952.964693865739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45952.964693865739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45952.964693865739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45952.964693865739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45952.964693865739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45952.964693865739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45952.964693865739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45952.964693865739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45952.964693865739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45952.964693865739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45952.964693865739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45952.964693865739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45952.964693865739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45952.964693865739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45952.964693865739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45952.964693865739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45952.964693865739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45952.964693865739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45952.964693865739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45952.964693865739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45952.964693865739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45952.964693865739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45952.964693865739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45952.964693865739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45952.964693865739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45952.964693865739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45952.964693865739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45952.964693865739</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45952.964693865739</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24C8D0AD-4360-4103-8C76-651978260E25}"/>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127.96485590277734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8.468918402773852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64" t="str">
        <f>IFERROR(VLOOKUP(D5,DB!A:K,11,0),"")</f>
        <v>R2</v>
      </c>
      <c r="C5" s="164">
        <v>1</v>
      </c>
      <c r="D5" s="164" t="s">
        <v>15535</v>
      </c>
      <c r="E5" s="164" t="s">
        <v>38998</v>
      </c>
      <c r="F5" s="164" t="s">
        <v>39087</v>
      </c>
      <c r="G5" s="164" t="str">
        <f ca="1">IFERROR(NOW()-F5,"-")</f>
        <v>-</v>
      </c>
      <c r="H5" s="164" t="s">
        <v>39087</v>
      </c>
      <c r="I5" s="164" t="str">
        <f>IFERROR(VLOOKUP(D5,DB!A:F,6,0),"")</f>
        <v>SCECO</v>
      </c>
      <c r="J5" s="164" t="str">
        <f>IFERROR(VLOOKUP(D5,DB!A:G,7,0),"")</f>
        <v>In progress</v>
      </c>
      <c r="K5" s="164" t="s">
        <v>39088</v>
      </c>
      <c r="L5" s="164" t="str">
        <f>IFERROR(VLOOKUP(D5,DB!A:I,9,0),"")</f>
        <v>Latis</v>
      </c>
      <c r="M5" s="164"/>
      <c r="N5" s="164"/>
      <c r="O5" s="164"/>
      <c r="P5" s="164"/>
      <c r="Q5" s="164"/>
      <c r="R5" s="164"/>
      <c r="S5" s="164"/>
      <c r="T5" s="164"/>
      <c r="U5" s="164"/>
      <c r="V5" s="164"/>
      <c r="W5" s="164"/>
      <c r="X5" s="164"/>
      <c r="Y5" s="164"/>
      <c r="Z5" s="164"/>
      <c r="AA5" s="164"/>
      <c r="AB5" s="164"/>
      <c r="AC5" s="164"/>
      <c r="AD5" s="164"/>
      <c r="AE5" s="164"/>
      <c r="AF5" s="164"/>
      <c r="AG5" s="164"/>
      <c r="AH5" s="164"/>
      <c r="AI5" s="164"/>
      <c r="AJ5" s="164"/>
      <c r="AK5" s="164"/>
      <c r="AL5" s="164"/>
      <c r="AM5" s="164"/>
      <c r="AN5" s="164"/>
      <c r="AO5" s="164"/>
      <c r="AP5" s="164"/>
      <c r="AQ5" s="164"/>
      <c r="AR5" s="164"/>
      <c r="AS5" s="164"/>
      <c r="AT5" s="164"/>
      <c r="AU5" s="164"/>
      <c r="AV5" s="164"/>
      <c r="AW5" s="164"/>
      <c r="AX5" s="164"/>
      <c r="AY5" s="164"/>
      <c r="AZ5" s="164"/>
      <c r="BA5" s="164"/>
      <c r="BB5" s="164"/>
      <c r="BC5" s="164"/>
      <c r="BD5" s="164"/>
      <c r="BE5" s="164"/>
      <c r="BF5" s="164"/>
      <c r="BG5" s="164"/>
      <c r="BH5" s="164"/>
      <c r="BI5" s="164"/>
      <c r="BJ5" s="164"/>
      <c r="BK5" s="164"/>
      <c r="BL5" s="164"/>
      <c r="BM5" s="164"/>
      <c r="BN5" s="164"/>
      <c r="BO5" s="164"/>
      <c r="BP5" s="164"/>
      <c r="BQ5" s="164"/>
      <c r="BR5" s="164"/>
      <c r="BS5" s="164"/>
      <c r="BT5" s="164"/>
      <c r="BU5" s="164"/>
      <c r="BV5" s="164"/>
      <c r="BW5" s="164"/>
      <c r="BX5" s="164"/>
      <c r="BY5" s="164"/>
      <c r="BZ5" s="164"/>
      <c r="CA5" s="164"/>
      <c r="CB5" s="164"/>
      <c r="CC5" s="164"/>
      <c r="CD5" s="164"/>
      <c r="CE5" s="164"/>
      <c r="CF5" s="164"/>
      <c r="CG5" s="164"/>
      <c r="CH5" s="164"/>
      <c r="CI5" s="164"/>
      <c r="CJ5" s="164"/>
    </row>
    <row r="6" spans="1:88" ht="31.5" customHeight="1">
      <c r="A6" s="115"/>
      <c r="B6" s="18" t="str">
        <f>IFERROR(VLOOKUP(D6,DB!A:K,11,0),"")</f>
        <v/>
      </c>
      <c r="C6" s="18"/>
      <c r="D6" s="18"/>
      <c r="E6" s="116"/>
      <c r="F6" s="117"/>
      <c r="G6" s="118">
        <f ca="1">IFERROR(NOW()-F6,"-")</f>
        <v>45952.964693865739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45952.964693865739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45952.964693865739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45952.964693865739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45952.964693865739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45952.964693865739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45952.964693865739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45952.964693865739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45952.964693865739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45952.964693865739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45952.964693865739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45952.964693865739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45952.964693865739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45952.964693865739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45952.964693865739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45952.964693865739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45952.964693865739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45952.964693865739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45952.964693865739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45952.964693865739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45952.964693865739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45952.964693865739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45952.964693865739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45952.964693865739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45952.964693865739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45952.964693865739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45952.964693865739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45952.964693865739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45952.964693865739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45952.964693865739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45952.964693865739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45952.964693865739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45952.964693865739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45952.964693865739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45952.964693865739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45952.964693865739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45952.964693865739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45952.964693865739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45952.964693865739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45952.964693865739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45952.964693865739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45952.964693865739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45952.964693865739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45952.964693865739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45952.964693865739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45952.964693865739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45952.964693865739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45952.964693865739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45952.964693865739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45952.964693865739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45952.964693865739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45952.964693865739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45952.964693865739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tabSelected="1" workbookViewId="0">
      <selection activeCell="D12" sqref="D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45952.964693865739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45952.964693865739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45952.964693865739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45952.964693865739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45952.964693865739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45952.964693865739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45952.964693865739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45952.964693865739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45952.964693865739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45952.964693865739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45952.964693865739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45952.964693865739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45952.964693865739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45952.964693865739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45952.964693865739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45952.964693865739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45952.964693865739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45952.964693865739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45952.964693865739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45952.964693865739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45952.964693865739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45952.964693865739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45952.964693865739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45952.964693865739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45952.964693865739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45952.964693865739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45952.964693865739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45952.964693865739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45952.964693865739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45952.964693865739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45952.964693865739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45952.964693865739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45952.964693865739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45952.964693865739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45952.964693865739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45952.964693865739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45952.964693865739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45952.964693865739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45952.964693865739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45952.964693865739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45952.964693865739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45952.964693865739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45952.964693865739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45952.964693865739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45952.964693865739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45952.964693865739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45952.964693865739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45952.964693865739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45952.964693865739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45952.964693865739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45952.964693865739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45952.964693865739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45952.964693865739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45952.964693865739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45952.964693865739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45952.964693865739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45952.964693865739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45952.964693865739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45952.964693865739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45952.964693865739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45952.964693865739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45952.964693865739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45952.964693865739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45952.964693865739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45952.964693865739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45952.964693865739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45952.964693865739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45952.964693865739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45952.964693865739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45952.964693865739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45952.964693865739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45952.964693865739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45952.964693865739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45952.964693865739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45952.964693865739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45952.964693865739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45952.964693865739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45952.964693865739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45952.964693865739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45952.964693865739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45952.964693865739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45952.964693865739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45952.964693865739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45952.964693865739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45952.964693865739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45952.964693865739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45952.964693865739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45952.964693865739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45952.964693865739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45952.964693865739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45952.964693865739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45952.964693865739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45952.964693865739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45952.964693865739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45952.964693865739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45952.964693865739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45952.964693865739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45952.964693865739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45952.964693865739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45952.964693865739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45952.964693865739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45952.964693865739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45952.964693865739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45952.964693865739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45952.964693865739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45952.964693865739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45952.964693865739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45952.964693865739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45952.964693865739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45952.964693865739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45952.964693865739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45952.964693865739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45952.964693865739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45952.964693865739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45952.964693865739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45952.964693865739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45952.964693865739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45952.964693865739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45952.964693865739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45952.964693865739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45952.964693865739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45952.964693865739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45952.964693865739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45952.964693865739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45952.964693865739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45952.964693865739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45952.964693865739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45952.964693865739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45952.964693865739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45952.964693865739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45952.964693865739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45952.964693865739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45952.964693865739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45952.964693865739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45952.964693865739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45952.964693865739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45952.964693865739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45952.964693865739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45952.964693865739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45952.964693865739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45952.964693865739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45952.964693865739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45952.964693865739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45952.964693865739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45952.964693865739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45952.964693865739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45952.964693865739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45952.964693865739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45952.964693865739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45952.964693865739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45952.964693865739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45952.964693865739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45952.964693865739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45952.964693865739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45952.964693865739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45952.964693865739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45952.964693865739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45952.964693865739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45952.964693865739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45952.964693865739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45952.964693865739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45952.964693865739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45952.964693865739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45952.964693865739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45952.964693865739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45952.964693865739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45952.964693865739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45952.964693865739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45952.964693865739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45952.964693865739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45952.964693865739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45952.964693865739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45952.964693865739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45952.964693865739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45952.964693865739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45952.964693865739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45952.964693865739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45952.964693865739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45952.964693865739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45952.964693865739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45952.964693865739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45952.964693865739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45952.964693865739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45952.964693865739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45952.964693865739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45952.964693865739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45952.964693865739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45952.964693865739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45952.964693865739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45952.964693865739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45952.964693865739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45952.964693865739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45952.964693865739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45952.964693865739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45952.964693865739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45952.964693865739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45952.964693865739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45952.964693865739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45952.964693865739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45952.964693865739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45952.964693865739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45952.964693865739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45952.964693865739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45952.964693865739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45952.964693865739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45952.964693865739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45952.964693865739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45952.964693865739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45952.964693865739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45952.964693865739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45952.964693865739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45952.964693865739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45952.964693865739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45952.964693865739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45952.964693865739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45952.964693865739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45952.964693865739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45952.964693865739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45952.964693865739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45952.964693865739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45952.964693865739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45952.964693865739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45952.964693865739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45952.964693865739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45952.964693865739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45952.964693865739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45952.964693865739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45952.964693865739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45952.964693865739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45952.964693865739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45952.964693865739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45952.964693865739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45952.964693865739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45952.964693865739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45952.964693865739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45952.964693865739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45952.964693865739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45952.964693865739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45952.964693865739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45952.964693865739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45952.964693865739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45952.964693865739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45952.964693865739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45952.964693865739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45952.964693865739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45952.964693865739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45952.964693865739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45952.964693865739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45952.964693865739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45952.964693865739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45952.964693865739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45952.964693865739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45952.964693865739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45952.964693865739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45952.964693865739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45952.964693865739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45952.964693865739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45952.964693865739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45952.964693865739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45952.964693865739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45952.964693865739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45952.964693865739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45952.964693865739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45952.964693865739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45952.964693865739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45952.964693865739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45952.964693865739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45952.964693865739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45952.964693865739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45952.964693865739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45952.964693865739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45952.964693865739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45952.964693865739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45952.964693865739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45952.964693865739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45952.964693865739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45952.964693865739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45952.964693865739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45952.964693865739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45952.964693865739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45952.964693865739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45952.964693865739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45952.964693865739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45952.964693865739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45952.964693865739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45952.964693865739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45952.964693865739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45952.964693865739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45952.964693865739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45952.964693865739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45952.964693865739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45952.964693865739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45952.964693865739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45952.964693865739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45952.964693865739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45952.964693865739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45952.964693865739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45952.964693865739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45952.964693865739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45952.964693865739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45952.964693865739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45952.964693865739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45952.964693865739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45952.964693865739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45952.964693865739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45952.964693865739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45952.964693865739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45952.964693865739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45952.964693865739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45952.964693865739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45952.964693865739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45952.964693865739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45952.964693865739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45952.964693865739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45952.964693865739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45952.964693865739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45952.964693865739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45952.964693865739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45952.964693865739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45952.964693865739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45952.964693865739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45952.964693865739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45952.964693865739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45952.964693865739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45952.964693865739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45952.964693865739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45952.964693865739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45952.964693865739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45952.964693865739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45952.964693865739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45952.964693865739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45952.964693865739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45952.964693865739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45952.964693865739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45952.964693865739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45952.964693865739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45952.964693865739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45952.964693865739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45952.964693865739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45952.964693865739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45952.964693865739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45952.964693865739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45952.964693865739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45952.964693865739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45952.964693865739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45952.964693865739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45952.964693865739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45952.964693865739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45952.964693865739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45952.964693865739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45952.964693865739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45952.964693865739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45952.964693865739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45952.964693865739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45952.964693865739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45952.964693865739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45952.964693865739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45952.964693865739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45952.964693865739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45952.964693865739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45952.964693865739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45952.964693865739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45952.964693865739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45952.964693865739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45952.964693865739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45952.964693865739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45952.964693865739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45952.964693865739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45952.964693865739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45952.964693865739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45952.964693865739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45952.964693865739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45952.964693865739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45952.964693865739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45952.964693865739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45952.964693865739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45952.964693865739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45952.964693865739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45952.964693865739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45952.964693865739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45952.964693865739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45952.964693865739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45952.964693865739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45952.964693865739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45952.964693865739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45952.964693865739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45952.964693865739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45952.964693865739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45952.964693865739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45952.964693865739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45952.964693865739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45952.964693865739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45952.964693865739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45952.964693865739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45952.964693865739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45952.964693865739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45952.964693865739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45952.964693865739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45952.964693865739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45952.964693865739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45952.964693865739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45952.964693865739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45952.964693865739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45952.964693865739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45952.964693865739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45952.964693865739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45952.964693865739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45952.964693865739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45952.964693865739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45952.964693865739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45952.964693865739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45952.964693865739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45952.964693865739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45952.964693865739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45952.964693865739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45952.964693865739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45952.964693865739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45952.964693865739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45952.964693865739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45952.964693865739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45952.964693865739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45952.964693865739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45952.964693865739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45952.964693865739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45952.964693865739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45952.964693865739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45952.964693865739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45952.964693865739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45952.964693865739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45952.964693865739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45952.964693865739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45952.964693865739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45952.964693865739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45952.964693865739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45952.964693865739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45952.964693865739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45952.964693865739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45952.964693865739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45952.964693865739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45952.964693865739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45952.964693865739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45952.964693865739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45952.964693865739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45952.964693865739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45952.964693865739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45952.964693865739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45952.964693865739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45952.964693865739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45952.964693865739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45952.964693865739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45952.964693865739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45952.964693865739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45952.964693865739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45952.964693865739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45952.964693865739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45952.964693865739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45952.964693865739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45952.964693865739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45952.964693865739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45952.964693865739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45952.964693865739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45952.964693865739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45952.964693865739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45952.964693865739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45952.964693865739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45952.964693865739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45952.964693865739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45952.964693865739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45952.964693865739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45952.964693865739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45952.964693865739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45952.964693865739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45952.964693865739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45952.964693865739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45952.964693865739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45952.964693865739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45952.964693865739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45952.964693865739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45952.964693865739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45952.964693865739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45952.964693865739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45952.964693865739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45952.964693865739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45952.964693865739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45952.964693865739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45952.964693865739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45952.964693865739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45952.964693865739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45952.964693865739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45952.964693865739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45952.964693865739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45952.964693865739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45952.964693865739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45952.964693865739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45952.964693865739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45952.964693865739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45952.964693865739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45952.964693865739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45952.964693865739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45952.964693865739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45952.964693865739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45952.964693865739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45952.964693865739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45952.964693865739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45952.964693865739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45952.964693865739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45952.964693865739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45952.964693865739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45952.964693865739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45952.964693865739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45952.964693865739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45952.964693865739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45952.964693865739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45952.964693865739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45952.964693865739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45952.964693865739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45952.964693865739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45952.964693865739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45952.964693865739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45952.964693865739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45952.964693865739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45952.964693865739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45952.964693865739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45952.964693865739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45952.964693865739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45952.964693865739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45952.964693865739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45952.964693865739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45952.964693865739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45952.964693865739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45952.964693865739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45952.964693865739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45952.964693865739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45952.964693865739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45952.964693865739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45952.964693865739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45952.964693865739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45952.964693865739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45952.964693865739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45952.964693865739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45952.964693865739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45952.964693865739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45952.964693865739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45952.964693865739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45952.964693865739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45952.964693865739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45952.964693865739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45952.964693865739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45952.964693865739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45952.964693865739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45952.964693865739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45952.964693865739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45952.964693865739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45952.964693865739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45952.964693865739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45952.964693865739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45952.964693865739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45952.964693865739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45952.964693865739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45952.964693865739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45952.964693865739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45952.964693865739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45952.964693865739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45952.964693865739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45952.964693865739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45952.964693865739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45952.964693865739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45952.964693865739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45952.964693865739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45952.964693865739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45952.964693865739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45952.964693865739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45952.964693865739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45952.964693865739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45952.964693865739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45952.964693865739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45952.964693865739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45952.964693865739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45952.964693865739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45952.964693865739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45952.964693865739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45952.964693865739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45952.964693865739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45952.964693865739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45952.964693865739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45952.964693865739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45952.964693865739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45952.964693865739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45952.964693865739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45952.964693865739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45952.964693865739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45952.964693865739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45952.964693865739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45952.964693865739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45952.964693865739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45952.964693865739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45952.964693865739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45952.964693865739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45952.964693865739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45952.964693865739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45952.964693865739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45952.964693865739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45952.964693865739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45952.964693865739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45952.964693865739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45952.964693865739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45952.964693865739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45952.964693865739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45952.964693865739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45952.964693865739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45952.964693865739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45952.964693865739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45952.964693865739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45952.964693865739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45952.964693865739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45952.964693865739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45952.964693865739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45952.964693865739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45952.964693865739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45952.964693865739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45952.964693865739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45952.964693865739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45952.964693865739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45952.964693865739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45952.964693865739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45952.964693865739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45952.964693865739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45952.964693865739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45952.964693865739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45952.964693865739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45952.964693865739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45952.964693865739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45952.964693865739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45952.964693865739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45952.964693865739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45952.964693865739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45952.964693865739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45952.964693865739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45952.964693865739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45952.964693865739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45952.964693865739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45952.964693865739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45952.964693865739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45952.964693865739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45952.964693865739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45952.964693865739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45952.964693865739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45952.964693865739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45952.964693865739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45952.964693865739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45952.964693865739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45952.964693865739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45952.964693865739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45952.964693865739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45952.964693865739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45952.964693865739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45952.964693865739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45952.964693865739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45952.964693865739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45952.964693865739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45952.964693865739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45952.964693865739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45952.964693865739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45952.964693865739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45952.964693865739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45952.964693865739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45952.964693865739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45952.964693865739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45952.964693865739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45952.964693865739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45952.964693865739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45952.964693865739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45952.964693865739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45952.964693865739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45952.964693865739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45952.964693865739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45952.964693865739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45952.964693865739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45952.964693865739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45952.964693865739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45952.964693865739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45952.964693865739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45952.964693865739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45952.964693865739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45952.964693865739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45952.964693865739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45952.964693865739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45952.964693865739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45952.964693865739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45952.964693865739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45952.964693865739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45952.964693865739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45952.964693865739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45952.964693865739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45952.964693865739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45952.964693865739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45952.964693865739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45952.964693865739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45952.964693865739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45952.964693865739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45952.964693865739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45952.964693865739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45952.964693865739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45952.964693865739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45952.964693865739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45952.964693865739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45952.964693865739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45952.964693865739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45952.964693865739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45952.964693865739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45952.964693865739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45952.964693865739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45952.964693865739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45952.964693865739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45952.964693865739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45952.964693865739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45952.964693865739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45952.964693865739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45952.964693865739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45952.964693865739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45952.964693865739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45952.964693865739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45952.964693865739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45952.964693865739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45952.964693865739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45952.964693865739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45952.964693865739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45952.964693865739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45952.964693865739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45952.964693865739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45952.964693865739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45952.964693865739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45952.964693865739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45952.964693865739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45952.964693865739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45952.964693865739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45952.964693865739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45952.964693865739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45952.964693865739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45952.964693865739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45952.964693865739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45952.964693865739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45952.964693865739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45952.964693865739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45952.964693865739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45952.964693865739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45952.964693865739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45952.964693865739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45952.964693865739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45952.964693865739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45952.964693865739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45952.964693865739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45952.964693865739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45952.964693865739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45952.964693865739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45952.964693865739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45952.964693865739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45952.964693865739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45952.964693865739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45952.964693865739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45952.964693865739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45952.964693865739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45952.964693865739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45952.964693865739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45952.964693865739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45952.964693865739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45952.964693865739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45952.964693865739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45952.964693865739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45952.964693865739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45952.964693865739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45952.964693865739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45952.964693865739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45952.964693865739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45952.964693865739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45952.964693865739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45952.964693865739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45952.964693865739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45952.964693865739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45952.964693865739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45952.964693865739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45952.964693865739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45952.964693865739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45952.964693865739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45952.964693865739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45952.964693865739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45952.964693865739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45952.964693865739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45952.964693865739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45952.964693865739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45952.964693865739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45952.964693865739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45952.964693865739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45952.964693865739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45952.964693865739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45952.964693865739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45952.964693865739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45952.964693865739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45952.964693865739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45952.964693865739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45952.964693865739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45952.964693865739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45952.964693865739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45952.964693865739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45952.964693865739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45952.964693865739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45952.964693865739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45952.964693865739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45952.964693865739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45952.964693865739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45952.964693865739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45952.964693865739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45952.964693865739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45952.964693865739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45952.964693865739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45952.964693865739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45952.964693865739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45952.964693865739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45952.964693865739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45952.964693865739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45952.964693865739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45952.964693865739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45952.964693865739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45952.964693865739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45952.964693865739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45952.964693865739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45952.964693865739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45952.964693865739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45952.964693865739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45952.964693865739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45952.964693865739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45952.964693865739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45952.964693865739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45952.964693865739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45952.964693865739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45952.964693865739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45952.964693865739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45952.964693865739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45952.964693865739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45952.964693865739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45952.964693865739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45952.964693865739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45952.964693865739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45952.964693865739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45952.964693865739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45952.964693865739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45952.964693865739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45952.964693865739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45952.964693865739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45952.964693865739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45952.964693865739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45952.964693865739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45952.964693865739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45952.964693865739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45952.964693865739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45952.964693865739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45952.964693865739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45952.964693865739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45952.964693865739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45952.964693865739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45952.964693865739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45952.964693865739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45952.964693865739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45952.964693865739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45952.964693865739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45952.964693865739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45952.964693865739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45952.964693865739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45952.964693865739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45952.964693865739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45952.964693865739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45952.964693865739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45952.964693865739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45952.964693865739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45952.964693865739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45952.964693865739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45952.964693865739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45952.964693865739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45952.964693865739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45952.964693865739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45952.964693865739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45952.964693865739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45952.964693865739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45952.964693865739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45952.964693865739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45952.964693865739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45952.964693865739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45952.964693865739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45952.964693865739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45952.964693865739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45952.964693865739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45952.964693865739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45952.964693865739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45952.964693865739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45952.964693865739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45952.964693865739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45952.964693865739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45952.964693865739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45952.964693865739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45952.964693865739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45952.964693865739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45952.964693865739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45952.964693865739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45952.964693865739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45952.964693865739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45952.964693865739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45952.964693865739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45952.964693865739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45952.964693865739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45952.964693865739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45952.964693865739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45952.964693865739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45952.964693865739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45952.964693865739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45952.964693865739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45952.964693865739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45952.964693865739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45952.964693865739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45952.964693865739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45952.964693865739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45952.964693865739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45952.964693865739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45952.964693865739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45952.964693865739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45952.964693865739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45952.964693865739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45952.964693865739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45952.964693865739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45952.964693865739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45952.964693865739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45952.964693865739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45952.964693865739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45952.964693865739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45952.964693865739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45952.964693865739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45952.964693865739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45952.964693865739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45952.964693865739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45952.964693865739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45952.964693865739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45952.964693865739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45952.964693865739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45952.964693865739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45952.964693865739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45952.964693865739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45952.964693865739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45952.964693865739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45952.964693865739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45952.964693865739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45952.964693865739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45952.964693865739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45952.964693865739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45952.964693865739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45952.964693865739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45952.964693865739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45952.964693865739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45952.964693865739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45952.964693865739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45952.964693865739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45952.964693865739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45952.964693865739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45952.964693865739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45952.964693865739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45952.964693865739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45952.964693865739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45952.964693865739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45952.964693865739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45952.964693865739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45952.964693865739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45952.964693865739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45952.964693865739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45952.964693865739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45952.964693865739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45952.964693865739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45952.964693865739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45952.964693865739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45952.964693865739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45952.964693865739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45952.964693865739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45952.964693865739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45952.964693865739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45952.964693865739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45952.964693865739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45952.964693865739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45952.964693865739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45952.964693865739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45952.964693865739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45952.964693865739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45952.964693865739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45952.964693865739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45952.964693865739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45952.964693865739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45952.964693865739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45952.964693865739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45952.964693865739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45952.964693865739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45952.964693865739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45952.964693865739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45952.964693865739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45952.964693865739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45952.964693865739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45952.964693865739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45952.964693865739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45952.964693865739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45952.964693865739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45952.964693865739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45952.964693865739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45952.964693865739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45952.964693865739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45952.964693865739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45952.964693865739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45952.964693865739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45952.964693865739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45952.964693865739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45952.964693865739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45952.964693865739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45952.964693865739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45952.964693865739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45952.964693865739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45952.964693865739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45952.964693865739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45952.964693865739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45952.964693865739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45952.964693865739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45952.964693865739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45952.964693865739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45952.964693865739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45952.964693865739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45952.964693865739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45952.964693865739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45952.964693865739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45952.964693865739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45952.964693865739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45952.964693865739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45952.964693865739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45952.964693865739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45952.964693865739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45952.964693865739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45952.964693865739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45952.964693865739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45952.964693865739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45952.964693865739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45952.964693865739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45952.964693865739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45952.964693865739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45952.964693865739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45952.964693865739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45952.964693865739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45952.964693865739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45952.964693865739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45952.964693865739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45952.964693865739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45952.964693865739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45952.964693865739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45952.964693865739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45952.964693865739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45952.964693865739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45952.964693865739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45952.964693865739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45952.964693865739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45952.964693865739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45952.964693865739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45952.964693865739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45952.964693865739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45952.964693865739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45952.964693865739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45952.964693865739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45952.964693865739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45952.964693865739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45952.964693865739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45952.964693865739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45952.964693865739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45952.964693865739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45952.964693865739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45952.964693865739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45952.964693865739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45952.964693865739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45952.964693865739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45952.964693865739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45952.964693865739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45952.964693865739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45952.964693865739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45952.964693865739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45952.964693865739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45952.964693865739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45952.964693865739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45952.964693865739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45952.964693865739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45952.964693865739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45952.964693865739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45952.964693865739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45952.964693865739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45952.964693865739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45952.964693865739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45952.964693865739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45952.964693865739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45952.964693865739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45952.964693865739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45952.964693865739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45952.964693865739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45952.964693865739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45952.964693865739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45952.964693865739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45952.964693865739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45952.964693865739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45952.964693865739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45952.964693865739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45952.964693865739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45952.964693865739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45952.964693865739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45952.964693865739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45952.964693865739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45952.964693865739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45952.964693865739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45952.964693865739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45952.964693865739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45952.964693865739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45952.964693865739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45952.964693865739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45952.964693865739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45952.964693865739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45952.964693865739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45952.964693865739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45952.964693865739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45952.964693865739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45952.964693865739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45952.964693865739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45952.964693865739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45952.964693865739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45952.964693865739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45952.964693865739</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249.48397627314262</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2</v>
      </c>
      <c r="D3" s="95" t="s">
        <v>39092</v>
      </c>
      <c r="E3" s="100" t="s">
        <v>38998</v>
      </c>
      <c r="F3" s="125">
        <v>45952.9375</v>
      </c>
      <c r="G3" s="126">
        <f ca="1">IFERROR(NOW()-F3,"")</f>
        <v>2.7193865738809109E-2</v>
      </c>
      <c r="H3" s="125">
        <v>45952.930694444447</v>
      </c>
      <c r="I3" s="121" t="str">
        <f>IFERROR(VLOOKUP(D3,DB!A:F,6,0),"")</f>
        <v>SCECO</v>
      </c>
      <c r="J3" s="121" t="str">
        <f>IFERROR(VLOOKUP(D3,DB!A:G,7,0),"")</f>
        <v>Vandalized</v>
      </c>
      <c r="K3" s="127" t="s">
        <v>39093</v>
      </c>
      <c r="L3" s="123" t="str">
        <f>IFERROR(VLOOKUP(D3,DB!A:I,9,0),"")</f>
        <v>Latis</v>
      </c>
    </row>
    <row r="4" spans="1:16" ht="15" customHeight="1">
      <c r="A4" s="121"/>
      <c r="B4" s="121" t="str">
        <f>IFERROR(VLOOKUP(D4,DB!A:K,11,0),"")</f>
        <v/>
      </c>
      <c r="C4" s="122"/>
      <c r="D4" s="123"/>
      <c r="E4" s="100"/>
      <c r="F4" s="125"/>
      <c r="G4" s="126">
        <f ca="1">IFERROR(NOW()-F4,"")</f>
        <v>45952.964693865739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45952.964693865739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45952.964693865739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45952.964693865739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45952.964693865739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45952.964693865739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45952.964693865739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45952.964693865739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45952.964693865739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45952.964693865739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45952.964693865739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45952.964693865739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45952.964693865739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45952.964693865739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45952.964693865739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45952.964693865739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45952.964693865739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45952.964693865739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45952.964693865739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45952.964693865739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45952.964693865739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45952.964693865739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45952.964693865739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45952.964693865739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45952.964693865739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45952.964693865739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45952.964693865739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45952.964693865739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45952.964693865739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45952.964693865739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45952.964693865739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45952.964693865739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45952.964693865739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45952.964693865739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45952.964693865739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45952.964693865739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45952.964693865739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45952.964693865739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45952.964693865739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45952.964693865739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45952.964693865739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45952.964693865739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45952.964693865739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45952.964693865739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45952.964693865739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45952.964693865739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45952.964693865739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45952.964693865739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45952.964693865739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45952.964693865739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45952.964693865739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45952.964693865739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45952.964693865739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45952.964693865739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45952.964693865739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45952.964693865739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45952.964693865739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45952.964693865739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45952.964693865739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45952.964693865739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45952.964693865739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45952.964693865739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45952.964693865739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45952.964693865739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45952.964693865739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45952.964693865739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45952.964693865739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45952.964693865739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45952.964693865739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45952.964693865739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45952.964693865739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45952.964693865739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45952.964693865739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45952.964693865739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45952.964693865739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45952.964693865739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45952.964693865739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45952.964693865739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45952.964693865739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45952.964693865739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45952.964693865739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45952.964693865739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45952.964693865739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45952.964693865739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45952.964693865739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45952.964693865739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45952.964693865739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45952.964693865739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45952.964693865739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45952.964693865739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45952.964693865739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45952.964693865739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45952.964693865739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45952.964693865739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45952.964693865739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45952.964693865739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45952.964693865739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45952.964693865739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45952.964693865739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45952.964693865739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45952.964693865739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45952.964693865739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45952.964693865739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45952.964693865739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45952.964693865739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45952.964693865739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45952.964693865739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45952.964693865739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45952.964693865739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45952.964693865739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45952.964693865739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45952.964693865739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45952.964693865739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45952.964693865739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45952.964693865739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45952.964693865739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45952.964693865739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45952.964693865739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45952.964693865739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45952.964693865739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45952.964693865739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45952.964693865739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45952.964693865739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45952.964693865739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45952.964693865739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45952.964693865739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45952.964693865739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45952.964693865739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45952.964693865739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45952.964693865739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45952.964693865739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45952.964693865739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45952.964693865739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45952.964693865739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45952.964693865739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45952.964693865739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45952.964693865739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45952.964693865739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45952.964693865739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45952.964693865739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45952.964693865739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45952.964693865739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45952.964693865739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45952.964693865739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45952.964693865739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45952.964693865739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45952.964693865739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45952.964693865739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45952.964693865739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45952.964693865739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45952.964693865739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45952.964693865739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45952.964693865739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45952.964693865739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45952.964693865739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45952.964693865739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45952.964693865739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45952.964693865739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45952.964693865739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45952.964693865739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45952.964693865739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45952.964693865739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45952.964693865739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45952.964693865739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45952.964693865739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45952.964693865739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45952.964693865739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45952.964693865739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45952.964693865739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45952.964693865739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45952.964693865739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45952.964693865739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45952.964693865739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45952.964693865739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45952.964693865739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45952.964693865739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45952.964693865739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45952.964693865739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45952.964693865739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45952.964693865739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45952.964693865739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45952.964693865739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45952.964693865739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45952.964693865739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45952.964693865739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45952.964693865739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45952.964693865739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45952.964693865739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45952.964693865739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45952.964693865739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45952.964693865739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45952.964693865739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45952.964693865739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45952.964693865739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45952.964693865739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45952.964693865739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45952.964693865739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45952.964693865739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45952.964693865739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45952.964693865739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45952.964693865739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45952.964693865739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45952.964693865739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45952.964693865739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45952.964693865739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45952.964693865739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45952.964693865739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45952.964693865739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45952.964693865739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45952.964693865739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45952.964693865739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45952.964693865739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45952.964693865739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45952.964693865739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45952.964693865739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45952.964693865739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45952.964693865739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45952.964693865739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45952.964693865739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45952.964693865739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45952.964693865739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45952.964693865739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45952.964693865739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45952.964693865739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45952.964693865739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45952.964693865739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45952.964693865739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45952.964693865739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45952.964693865739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45952.964693865739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45952.964693865739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45952.964693865739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45952.964693865739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45952.964693865739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45952.964693865739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45952.964693865739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45952.964693865739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45952.964693865739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45952.964693865739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45952.964693865739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45952.964693865739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45952.964693865739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45952.964693865739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45952.964693865739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45952.964693865739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45952.964693865739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45952.964693865739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45952.964693865739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45952.964693865739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45952.964693865739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45952.964693865739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45952.964693865739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45952.964693865739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45952.964693865739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45952.964693865739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45952.964693865739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45952.964693865739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45952.964693865739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45952.964693865739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45952.964693865739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45952.964693865739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45952.964693865739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45952.964693865739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45952.964693865739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45952.964693865739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45952.964693865739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45952.964693865739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45952.964693865739</v>
      </c>
      <c r="H271" s="125"/>
      <c r="I271" s="121" t="str">
        <f>IFERROR(VLOOKUP(D271,DB!A:F,6,0),"")</f>
        <v/>
      </c>
      <c r="J271" s="121" t="str">
        <f>IFERROR(VLOOKUP(D271,DB!A:G,7,0),"")</f>
        <v/>
      </c>
      <c r="K271" s="127"/>
      <c r="L271" s="123" t="str">
        <f>IFERROR(VLOOKUP(D271,DB!A:I,9,0),"")</f>
        <v/>
      </c>
    </row>
    <row r="272" spans="1:12" ht="15" customHeight="1">
      <c r="A272" s="128"/>
      <c r="B272" s="128" t="str">
        <f>IFERROR(VLOOKUP(D272,DB!A:K,11,0),"")</f>
        <v/>
      </c>
      <c r="C272" s="129"/>
      <c r="D272" s="130"/>
      <c r="E272" s="131"/>
      <c r="F272" s="132"/>
      <c r="G272" s="133">
        <f ca="1">IFERROR(NOW()-F272,"")</f>
        <v>45952.964693865739</v>
      </c>
      <c r="H272" s="132"/>
      <c r="I272" s="128" t="str">
        <f>IFERROR(VLOOKUP(D272,DB!A:F,6,0),"")</f>
        <v/>
      </c>
      <c r="J272" s="128" t="str">
        <f>IFERROR(VLOOKUP(D272,DB!A:G,7,0),"")</f>
        <v/>
      </c>
      <c r="K272" s="134"/>
      <c r="L272" s="130" t="str">
        <f>IFERROR(VLOOKUP(D272,DB!A:I,9,0),"")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61.132633680550498</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26.775816550922173</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8.1931197916637757</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4.3035827546264045</v>
      </c>
      <c r="H5" s="155">
        <v>45948.661111111112</v>
      </c>
      <c r="I5" s="154" t="str">
        <f>IFERROR(VLOOKUP(D5,DB!A:F,6,0),"")</f>
        <v>SCECO</v>
      </c>
      <c r="J5" s="154" t="str">
        <f>IFERROR(VLOOKUP(D5,DB!A:G,7,0),"")</f>
        <v>Dead</v>
      </c>
      <c r="K5" s="154" t="s">
        <v>39101</v>
      </c>
      <c r="L5" s="154" t="str">
        <f>IFERROR(VLOOKUP(D5,DB!A:I,9,0),"")</f>
        <v>Latis</v>
      </c>
    </row>
    <row r="6" spans="1:13" ht="15">
      <c r="A6" s="154" t="s">
        <v>39102</v>
      </c>
      <c r="B6" s="154" t="str">
        <f>IFERROR(VLOOKUP(D6,DB!A:K,11,0),"")</f>
        <v>R5</v>
      </c>
      <c r="C6" s="154">
        <v>2</v>
      </c>
      <c r="D6" s="154" t="s">
        <v>35492</v>
      </c>
      <c r="E6" s="154" t="s">
        <v>38998</v>
      </c>
      <c r="F6" s="155">
        <v>45952.901608796295</v>
      </c>
      <c r="G6" s="156">
        <f ca="1">IFERROR(NOW()-F6,"")</f>
        <v>6.3085069443332031E-2</v>
      </c>
      <c r="H6" s="155">
        <v>45952.894421296296</v>
      </c>
      <c r="I6" s="154" t="str">
        <f>IFERROR(VLOOKUP(D6,DB!A:F,6,0),"")</f>
        <v>SCECO</v>
      </c>
      <c r="J6" s="154" t="str">
        <f>IFERROR(VLOOKUP(D6,DB!A:G,7,0),"")</f>
        <v>Dead</v>
      </c>
      <c r="K6" s="154" t="s">
        <v>39103</v>
      </c>
      <c r="L6" s="154" t="str">
        <f>IFERROR(VLOOKUP(D6,DB!A:I,9,0),"")</f>
        <v>Latis</v>
      </c>
    </row>
    <row r="7" spans="1:13" ht="15">
      <c r="A7" s="154" t="s">
        <v>39104</v>
      </c>
      <c r="B7" s="154" t="str">
        <f>IFERROR(VLOOKUP(D7,DB!A:K,11,0),"")</f>
        <v>R5</v>
      </c>
      <c r="C7" s="154">
        <v>1</v>
      </c>
      <c r="D7" s="154" t="s">
        <v>32319</v>
      </c>
      <c r="E7" s="154" t="s">
        <v>38998</v>
      </c>
      <c r="F7" s="155">
        <v>45952.917233796295</v>
      </c>
      <c r="G7" s="156">
        <f ca="1">IFERROR(NOW()-F7,"")</f>
        <v>4.7460069443332031E-2</v>
      </c>
      <c r="H7" s="155">
        <v>45952.911099537036</v>
      </c>
      <c r="I7" s="154" t="str">
        <f>IFERROR(VLOOKUP(D7,DB!A:F,6,0),"")</f>
        <v>Generator-SG</v>
      </c>
      <c r="J7" s="154" t="str">
        <f>IFERROR(VLOOKUP(D7,DB!A:G,7,0),"")</f>
        <v>Vandalized</v>
      </c>
      <c r="K7" s="154" t="s">
        <v>39103</v>
      </c>
      <c r="L7" s="154" t="str">
        <f>IFERROR(VLOOKUP(D7,DB!A:I,9,0),"")</f>
        <v>Latis</v>
      </c>
    </row>
    <row r="8" spans="1:13" ht="15">
      <c r="A8" s="161"/>
      <c r="B8" s="161" t="str">
        <f>IFERROR(VLOOKUP(D8,DB!A:K,11,0),"")</f>
        <v/>
      </c>
      <c r="C8" s="161"/>
      <c r="D8" s="161"/>
      <c r="E8" s="161"/>
      <c r="F8" s="162"/>
      <c r="G8" s="163">
        <f ca="1">IFERROR(NOW()-F8,"")</f>
        <v>45952.964693865739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45952.964693865739</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45952.964693865739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45952.964693865739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45952.964693865739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45952.964693865739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45952.964693865739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45952.964693865739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45952.964693865739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45952.964693865739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45952.964693865739</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45952.964693865739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45952.964693865739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45952.964693865739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45952.964693865739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45952.964693865739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45952.964693865739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45952.964693865739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45952.964693865739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45952.964693865739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45952.964693865739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45952.964693865739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45952.964693865739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45952.964693865739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45952.964693865739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45952.964693865739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45952.964693865739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45952.964693865739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45952.964693865739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45952.964693865739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45952.964693865739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45952.964693865739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45952.964693865739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45952.964693865739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45952.964693865739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45952.964693865739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45952.964693865739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45952.964693865739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45952.964693865739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45952.964693865739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45952.964693865739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45952.964693865739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45952.964693865739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45952.964693865739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45952.964693865739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45952.964693865739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45952.964693865739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45952.964693865739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45952.964693865739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45952.964693865739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45952.964693865739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45952.964693865739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45952.964693865739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45952.964693865739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45952.964693865739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45952.964693865739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45952.964693865739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45952.964693865739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45952.964693865739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45952.964693865739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45952.964693865739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45952.964693865739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45952.964693865739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45952.964693865739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45952.964693865739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45952.964693865739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45952.964693865739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45952.964693865739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45952.964693865739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45952.964693865739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45952.964693865739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45952.964693865739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45952.964693865739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45952.964693865739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45952.964693865739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45952.964693865739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45952.964693865739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45952.964693865739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45952.964693865739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45952.964693865739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45952.964693865739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45952.964693865739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45952.964693865739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45952.964693865739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45952.964693865739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45952.964693865739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45952.964693865739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45952.964693865739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45952.964693865739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45952.964693865739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45952.964693865739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45952.964693865739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45952.964693865739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45952.964693865739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45952.964693865739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45952.964693865739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45952.964693865739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45952.964693865739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45952.964693865739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45952.964693865739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45952.964693865739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45952.964693865739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45952.964693865739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45952.964693865739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45952.964693865739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45952.964693865739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45952.964693865739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45952.964693865739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45952.964693865739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45952.964693865739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45952.964693865739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45952.964693865739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45952.964693865739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45952.964693865739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45952.964693865739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45952.964693865739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45952.964693865739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45952.964693865739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45952.964693865739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45952.964693865739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45952.964693865739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45952.964693865739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45952.964693865739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45952.964693865739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45952.964693865739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45952.964693865739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45952.964693865739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45952.964693865739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45952.964693865739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45952.964693865739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45952.964693865739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45952.964693865739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45952.964693865739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45952.964693865739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45952.964693865739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45952.964693865739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45952.964693865739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45952.964693865739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45952.964693865739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45952.964693865739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45952.964693865739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45952.964693865739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45952.964693865739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45952.964693865739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45952.964693865739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45952.964693865739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45952.964693865739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45952.964693865739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45952.964693865739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45952.964693865739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45952.964693865739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45952.964693865739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45952.964693865739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45952.964693865739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45952.964693865739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45952.964693865739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45952.964693865739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45952.964693865739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45952.964693865739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45952.964693865739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45952.964693865739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45952.964693865739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45952.964693865739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45952.964693865739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45952.964693865739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45952.964693865739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45952.964693865739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45952.964693865739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45952.964693865739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45952.964693865739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45952.964693865739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45952.964693865739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45952.964693865739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45952.964693865739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45952.964693865739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45952.964693865739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45952.964693865739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45952.964693865739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45952.964693865739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45952.964693865739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45952.964693865739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45952.964693865739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45952.964693865739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45952.964693865739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45952.964693865739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45952.964693865739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45952.964693865739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45952.964693865739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45952.964693865739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45952.964693865739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45952.964693865739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45952.964693865739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45952.964693865739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45952.964693865739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45952.964693865739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45952.964693865739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45952.964693865739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45952.964693865739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45952.964693865739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45952.964693865739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45952.964693865739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45952.964693865739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45952.964693865739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45952.964693865739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45952.964693865739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45952.964693865739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45952.964693865739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45952.964693865739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45952.964693865739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45952.964693865739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45952.964693865739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45952.964693865739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45952.964693865739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45952.964693865739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45952.964693865739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45952.964693865739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45952.964693865739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45952.964693865739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45952.964693865739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45952.964693865739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45952.964693865739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45952.964693865739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45952.964693865739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45952.964693865739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45952.964693865739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45952.964693865739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45952.964693865739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45952.964693865739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45952.964693865739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45952.964693865739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45952.964693865739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45952.964693865739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45952.964693865739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45952.964693865739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45952.964693865739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45952.964693865739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45952.964693865739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45952.964693865739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45952.964693865739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45952.964693865739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45952.964693865739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45952.964693865739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45952.964693865739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45952.964693865739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45952.964693865739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45952.964693865739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45952.964693865739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45952.964693865739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45952.964693865739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45952.964693865739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45952.964693865739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45952.964693865739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45952.964693865739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45952.964693865739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45952.964693865739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45952.964693865739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45952.964693865739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45952.964693865739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45952.964693865739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45952.964693865739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45952.964693865739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45952.964693865739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45952.964693865739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45952.964693865739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45952.964693865739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45952.964693865739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45952.964693865739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45952.964693865739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45952.964693865739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45952.964693865739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45952.964693865739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45952.964693865739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45952.964693865739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45952.964693865739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45952.964693865739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45952.964693865739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45952.964693865739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45952.964693865739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45952.964693865739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45952.964693865739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45952.964693865739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45952.964693865739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45952.964693865739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45952.964693865739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45952.964693865739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45952.964693865739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45952.964693865739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45952.964693865739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45952.964693865739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45952.964693865739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45952.964693865739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45952.964693865739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45952.964693865739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45952.964693865739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45952.964693865739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45952.964693865739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45952.964693865739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45952.964693865739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45952.964693865739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45952.964693865739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45952.964693865739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45952.964693865739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45952.964693865739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45952.964693865739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45952.964693865739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45952.964693865739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45952.964693865739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45952.964693865739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45952.964693865739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45952.964693865739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45952.964693865739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45952.964693865739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45952.964693865739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45952.964693865739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45952.964693865739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45952.964693865739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45952.964693865739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45952.964693865739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45952.964693865739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45952.964693865739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45952.964693865739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45952.964693865739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45952.964693865739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45952.964693865739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45952.964693865739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45952.964693865739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45952.964693865739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45952.964693865739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45952.964693865739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45952.964693865739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45952.964693865739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45952.964693865739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45952.964693865739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45952.964693865739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45952.964693865739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45952.964693865739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45952.964693865739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45952.964693865739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45952.964693865739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45952.964693865739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45952.964693865739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45952.964693865739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45952.964693865739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45952.964693865739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45952.964693865739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45952.964693865739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45952.964693865739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45952.964693865739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45952.964693865739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45952.964693865739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45952.964693865739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45952.964693865739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45952.964693865739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45952.964693865739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45952.964693865739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45952.964693865739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45952.964693865739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45952.964693865739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45952.964693865739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45952.964693865739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45952.964693865739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45952.964693865739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45952.964693865739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45952.964693865739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45952.964693865739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45952.964693865739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45952.964693865739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45952.964693865739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45952.964693865739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45952.964693865739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45952.964693865739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45952.964693865739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45952.964693865739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45952.964693865739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45952.964693865739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45952.964693865739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45952.964693865739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45952.964693865739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45952.964693865739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45952.964693865739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45952.964693865739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45952.964693865739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45952.964693865739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45952.964693865739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45952.964693865739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45952.964693865739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45952.964693865739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45952.964693865739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45952.964693865739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45952.964693865739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45952.964693865739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45952.964693865739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45952.964693865739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45952.964693865739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45952.964693865739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45952.964693865739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45952.964693865739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45952.964693865739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45952.964693865739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45952.964693865739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45952.964693865739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45952.964693865739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45952.964693865739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45952.964693865739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45952.964693865739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45952.964693865739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45952.964693865739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45952.964693865739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45952.964693865739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45952.964693865739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45952.964693865739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45952.964693865739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45952.964693865739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45952.964693865739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45952.964693865739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45952.964693865739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45952.964693865739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45952.964693865739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45952.964693865739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45952.964693865739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45952.964693865739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45952.964693865739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45952.964693865739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45952.964693865739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45952.964693865739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45952.964693865739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45952.964693865739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45952.964693865739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45952.964693865739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45952.964693865739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45952.964693865739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45952.964693865739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45952.964693865739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45952.964693865739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45952.964693865739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45952.964693865739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45952.964693865739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45952.964693865739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45952.964693865739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45952.964693865739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45952.964693865739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45952.964693865739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45952.964693865739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45952.964693865739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45952.964693865739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45952.964693865739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45952.964693865739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45952.964693865739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45952.964693865739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45952.964693865739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45952.964693865739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45952.964693865739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45952.964693865739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45952.964693865739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45952.964693865739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45952.964693865739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45952.964693865739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45952.964693865739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45952.964693865739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45952.964693865739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45952.964693865739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45952.964693865739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45952.964693865739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45952.964693865739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45952.964693865739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45952.964693865739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45952.964693865739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45952.964693865739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45952.964693865739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45952.964693865739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45952.964693865739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45952.964693865739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45952.964693865739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45952.964693865739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45952.964693865739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45952.964693865739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45952.964693865739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45952.964693865739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45952.964693865739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45952.964693865739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45952.964693865739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45952.964693865739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45952.964693865739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45952.964693865739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45952.964693865739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45952.964693865739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45952.964693865739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45952.964693865739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45952.964693865739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45952.964693865739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45952.964693865739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45952.964693865739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45952.964693865739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45952.964693865739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45952.964693865739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45952.964693865739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45952.964693865739</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R6</v>
      </c>
      <c r="C2" s="107">
        <v>2</v>
      </c>
      <c r="D2" s="105" t="s">
        <v>33195</v>
      </c>
      <c r="E2" s="108" t="s">
        <v>38998</v>
      </c>
      <c r="F2" s="109"/>
      <c r="G2" s="78">
        <f ca="1">IFERROR(NOW()-F2,"-")</f>
        <v>45952.964693865739</v>
      </c>
      <c r="H2" s="109">
        <v>45952.94158564815</v>
      </c>
      <c r="I2" s="105" t="str">
        <f>IFERROR(VLOOKUP(D2,DB!A:F,6,0),"")</f>
        <v>SCECO</v>
      </c>
      <c r="J2" s="104" t="str">
        <f>IFERROR(VLOOKUP(D2,DB!A:G,7,0),"")</f>
        <v>Vandalized</v>
      </c>
      <c r="K2" s="110" t="s">
        <v>39106</v>
      </c>
      <c r="L2" s="111" t="str">
        <f>IFERROR(VLOOKUP(D2,DB!A:I,9,0),"")</f>
        <v>Latis</v>
      </c>
    </row>
    <row r="3" spans="1:16383" ht="31.5" customHeight="1">
      <c r="A3" s="106"/>
      <c r="B3" s="105" t="str">
        <f>IFERROR(VLOOKUP(D3,DB!A:K,11,0),"")</f>
        <v/>
      </c>
      <c r="C3" s="107"/>
      <c r="D3" s="105"/>
      <c r="E3" s="108"/>
      <c r="F3" s="109"/>
      <c r="G3" s="78">
        <f ca="1">IFERROR(NOW()-F3,"-")</f>
        <v>45952.964693865739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45952.964693865739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45952.964693865739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45952.964693865739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45952.964693865739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45952.964693865739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45952.964693865739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45952.964693865739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45952.964693865739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45952.964693865739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45952.964693865739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45952.964693865739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45952.964693865739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45952.964693865739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45952.964693865739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45952.964693865739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45952.964693865739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45952.964693865739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45952.964693865739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45952.964693865739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45952.964693865739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45952.964693865739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45952.964693865739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45952.964693865739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45952.964693865739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45952.964693865739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45952.964693865739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45952.964693865739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45952.964693865739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45952.964693865739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45952.964693865739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45952.964693865739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45952.964693865739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45952.964693865739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45952.964693865739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45952.964693865739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45952.964693865739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45952.964693865739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45952.964693865739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45952.964693865739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45952.964693865739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45952.964693865739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45952.964693865739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45952.964693865739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45952.964693865739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45952.964693865739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45952.964693865739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45952.964693865739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45952.964693865739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45952.964693865739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45952.964693865739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45952.964693865739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45952.964693865739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45952.964693865739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45952.964693865739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45952.964693865739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45952.964693865739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45952.964693865739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45952.964693865739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45952.964693865739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45952.964693865739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45952.964693865739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45952.964693865739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45952.964693865739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45952.964693865739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45952.964693865739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45952.964693865739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45952.964693865739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45952.964693865739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45952.964693865739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45952.964693865739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45952.964693865739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45952.964693865739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45952.964693865739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45952.964693865739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45952.964693865739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45952.964693865739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45952.964693865739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45952.964693865739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45952.964693865739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45952.964693865739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45952.964693865739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45952.964693865739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45952.964693865739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45952.964693865739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45952.964693865739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45952.964693865739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45952.964693865739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45952.964693865739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45952.964693865739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45952.964693865739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45952.964693865739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45952.964693865739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45952.964693865739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45952.964693865739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45952.964693865739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45952.964693865739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45952.964693865739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45952.964693865739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45952.964693865739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45952.964693865739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45952.964693865739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45952.964693865739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45952.964693865739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45952.964693865739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45952.964693865739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45952.964693865739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45952.964693865739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45952.964693865739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45952.964693865739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45952.964693865739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45952.964693865739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45952.964693865739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45952.964693865739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45952.964693865739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45952.964693865739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45952.964693865739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45952.964693865739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45952.964693865739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45952.964693865739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45952.964693865739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45952.964693865739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45952.964693865739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45952.964693865739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45952.964693865739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45952.964693865739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45952.964693865739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45952.964693865739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45952.964693865739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45952.964693865739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45952.964693865739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45952.964693865739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45952.964693865739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45952.964693865739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45952.964693865739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45952.964693865739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45952.964693865739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45952.964693865739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45952.964693865739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45952.964693865739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45952.964693865739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45952.964693865739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45952.964693865739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45952.964693865739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45952.964693865739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45952.964693865739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45952.964693865739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45952.964693865739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45952.964693865739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45952.964693865739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45952.964693865739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45952.964693865739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45952.964693865739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45952.964693865739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45952.964693865739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45952.964693865739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45952.964693865739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45952.964693865739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45952.964693865739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45952.964693865739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45952.964693865739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45952.964693865739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45952.964693865739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45952.964693865739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45952.964693865739</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45952.964693865739</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2025-10-22T20:10:57Z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