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043" documentId="13_ncr:1_{F6CB121F-512D-4AA6-A0C1-0FB36C537598}" xr6:coauthVersionLast="47" xr6:coauthVersionMax="47" xr10:uidLastSave="{1691C70F-627C-4A13-BE50-1A7A9C441D76}"/>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alcChain>
</file>

<file path=xl/sharedStrings.xml><?xml version="1.0" encoding="utf-8"?>
<sst xmlns="http://schemas.openxmlformats.org/spreadsheetml/2006/main" count="178581" uniqueCount="39075">
  <si>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</si>
  <si>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</si>
  <si>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</si>
  <si>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</si>
  <si>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</si>
  <si>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</si>
  <si>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</si>
  <si>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</si>
  <si>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</si>
  <si>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</si>
  <si>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</si>
  <si>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</si>
  <si>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</si>
  <si>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</si>
  <si>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</si>
  <si>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</si>
  <si>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</si>
  <si>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</si>
  <si>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</si>
  <si>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</si>
  <si>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</si>
  <si>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</si>
  <si>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</si>
  <si>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</si>
  <si>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</si>
  <si>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</si>
  <si>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</si>
  <si>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</si>
  <si>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</si>
  <si>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</si>
  <si>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</si>
  <si>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</si>
  <si>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</si>
  <si>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</si>
  <si>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</si>
  <si>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</si>
  <si>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</si>
  <si>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</si>
  <si>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</si>
  <si>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</si>
  <si>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</si>
  <si>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</si>
  <si>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</si>
  <si>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</si>
  <si>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</si>
  <si>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</si>
  <si>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</si>
  <si>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</si>
  <si>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</si>
  <si>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</si>
  <si>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</si>
  <si>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</si>
  <si>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</si>
  <si>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</si>
  <si>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</si>
  <si>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</si>
  <si>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</si>
  <si>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</si>
  <si>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</si>
  <si>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</si>
  <si>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</si>
  <si>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</si>
  <si>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</si>
  <si>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</si>
  <si>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</si>
  <si>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</si>
  <si>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</si>
  <si>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</si>
  <si>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</si>
  <si>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</si>
  <si>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</si>
  <si>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</si>
  <si>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</si>
  <si>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</si>
  <si>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</si>
  <si>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</si>
  <si>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</si>
  <si>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</si>
  <si>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</si>
  <si>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</si>
  <si>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</si>
  <si>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</si>
  <si>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</si>
  <si>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</si>
  <si>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</si>
  <si>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</si>
  <si>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</si>
  <si>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</si>
  <si>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</si>
  <si>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</si>
  <si>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</si>
  <si>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</si>
  <si>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</si>
  <si>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</si>
  <si>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</si>
  <si>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</si>
  <si>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</si>
  <si>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</si>
  <si>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</si>
  <si>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</si>
  <si>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</si>
  <si>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</si>
  <si>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</si>
  <si>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</si>
  <si>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</si>
  <si>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</si>
  <si>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</si>
  <si>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</si>
  <si>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</si>
  <si>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</si>
  <si>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</si>
  <si>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</si>
  <si>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</si>
  <si>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</si>
  <si>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</si>
  <si>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</si>
  <si>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</si>
  <si>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</si>
  <si>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</si>
  <si>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</si>
  <si>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</si>
  <si>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</si>
  <si>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</si>
  <si>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</si>
  <si>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</si>
  <si>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</si>
  <si>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</si>
  <si>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</si>
  <si>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</si>
  <si>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</si>
  <si>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</si>
  <si>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</si>
  <si>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</si>
  <si>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</si>
  <si>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</si>
  <si>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</si>
  <si>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</si>
  <si>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</si>
  <si>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</si>
  <si>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</si>
  <si>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</si>
  <si>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</si>
  <si>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</si>
  <si>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</si>
  <si>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</si>
  <si>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</si>
  <si>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</si>
  <si>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</si>
  <si>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</si>
  <si>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</si>
  <si>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</si>
  <si>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</si>
  <si>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</si>
  <si>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</si>
  <si>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</si>
  <si>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</si>
  <si>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</si>
  <si>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</si>
  <si>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</si>
  <si>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</si>
  <si>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</si>
  <si>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</si>
  <si>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</si>
  <si>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</si>
  <si>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</si>
  <si>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</si>
  <si>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</si>
  <si>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</si>
  <si>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</si>
  <si>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</si>
  <si>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</si>
  <si>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</si>
  <si>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</si>
  <si>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</si>
  <si>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</si>
  <si>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</si>
  <si>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</si>
  <si>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</si>
  <si>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</si>
  <si>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</si>
  <si>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</si>
  <si>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</si>
  <si>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</si>
  <si>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</si>
  <si>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</si>
  <si>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</si>
  <si>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</si>
  <si>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</si>
  <si>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</si>
  <si>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</si>
  <si>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</si>
  <si>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</si>
  <si>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</si>
  <si>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</si>
  <si>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</si>
  <si>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</si>
  <si>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</si>
  <si>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</si>
  <si>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</si>
  <si>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</si>
  <si>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</si>
  <si>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</si>
  <si>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</si>
  <si>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</si>
  <si>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</si>
  <si>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</si>
  <si>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</si>
  <si>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</si>
  <si>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</si>
  <si>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</si>
  <si>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</si>
  <si>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</si>
  <si>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</si>
  <si>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</si>
  <si>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</si>
  <si>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</si>
  <si>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</si>
  <si>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</si>
  <si>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</si>
  <si>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</si>
  <si>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</si>
  <si>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</si>
  <si>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</si>
  <si>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</si>
  <si>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</si>
  <si>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</si>
  <si>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</si>
  <si>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</si>
  <si>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</si>
  <si>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</si>
  <si>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</si>
  <si>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</si>
  <si>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</si>
  <si>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</si>
  <si>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</si>
  <si>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</si>
  <si>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</si>
  <si>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</si>
  <si>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</si>
  <si>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</si>
  <si>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</si>
  <si>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</si>
  <si>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</si>
  <si>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</si>
  <si>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</si>
  <si>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</si>
  <si>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</si>
  <si>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</si>
  <si>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</si>
  <si>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</si>
  <si>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</si>
  <si>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</si>
  <si>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</si>
  <si>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</si>
  <si>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</si>
  <si>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</si>
  <si>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</si>
  <si>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</si>
  <si>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</si>
  <si>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</si>
  <si>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</si>
  <si>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</si>
  <si>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</si>
  <si>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</si>
  <si>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</si>
  <si>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</si>
  <si>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</si>
  <si>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</si>
  <si>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</si>
  <si>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</si>
  <si>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</si>
  <si>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</si>
  <si>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</si>
  <si>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</si>
  <si>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</si>
  <si>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</si>
  <si>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</si>
  <si>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</si>
  <si>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</si>
  <si>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</si>
  <si>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</si>
  <si>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</si>
  <si>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</si>
  <si>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</si>
  <si>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</si>
  <si>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</si>
  <si>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</si>
  <si>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</si>
  <si>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</si>
  <si>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</si>
  <si>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</si>
  <si>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</si>
  <si>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</si>
  <si>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</si>
  <si>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</si>
  <si>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</si>
  <si>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</si>
  <si>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</si>
  <si>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</si>
  <si>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</si>
  <si>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</si>
  <si>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</si>
  <si>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</si>
  <si>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</si>
  <si>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</si>
  <si>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</si>
  <si>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</si>
  <si>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</si>
  <si>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</si>
  <si>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</si>
  <si>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</si>
  <si>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</si>
  <si>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</si>
  <si>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</si>
  <si>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</si>
  <si>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</si>
  <si>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</si>
  <si>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</si>
  <si>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</si>
  <si>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</si>
  <si>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</si>
  <si>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</si>
  <si>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</si>
  <si>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</si>
  <si>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</si>
  <si>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</si>
  <si>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</si>
  <si>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</si>
  <si>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</si>
  <si>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</si>
  <si>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</si>
  <si>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</si>
  <si>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</si>
  <si>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</si>
  <si>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</si>
  <si>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</si>
  <si>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</si>
  <si>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</si>
  <si>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</si>
  <si>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</si>
  <si>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</si>
  <si>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</si>
  <si>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</si>
  <si>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</si>
  <si>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</si>
  <si>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</si>
  <si>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</si>
  <si>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</si>
  <si>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</si>
  <si>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</si>
  <si>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</si>
  <si>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</si>
  <si>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</si>
  <si>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</si>
  <si>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</si>
  <si>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</si>
  <si>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</si>
  <si>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</si>
  <si>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</si>
  <si>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</si>
  <si>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</si>
  <si>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</si>
  <si>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</si>
  <si>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</si>
  <si>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</si>
  <si>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</si>
  <si>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</si>
  <si>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</si>
  <si>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</si>
  <si>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</si>
  <si>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</si>
  <si>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</si>
  <si>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</si>
  <si>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</si>
  <si>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</si>
  <si>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</si>
  <si>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</si>
  <si>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</si>
  <si>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</si>
  <si>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</si>
  <si>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</si>
  <si>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</si>
  <si>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</si>
  <si>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</si>
  <si>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</si>
  <si>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</si>
  <si>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</si>
  <si>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</si>
  <si>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</si>
  <si>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</si>
  <si>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</si>
  <si>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</si>
  <si>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</si>
  <si>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</si>
  <si>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</si>
  <si>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</si>
  <si>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</si>
  <si>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</si>
  <si>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</si>
  <si>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</si>
  <si>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</si>
  <si>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</si>
  <si>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</si>
  <si>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</si>
  <si>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</si>
  <si>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</si>
  <si>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</si>
  <si>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</si>
  <si>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</si>
  <si>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</si>
  <si>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</si>
  <si>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</si>
  <si>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</si>
  <si>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</si>
  <si>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</si>
  <si>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</si>
  <si>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</si>
  <si>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</si>
  <si>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</si>
  <si>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</si>
  <si>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</si>
  <si>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</si>
  <si>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</si>
  <si>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</si>
  <si>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</si>
  <si>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</si>
  <si>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</si>
  <si>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</si>
  <si>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</si>
  <si>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</si>
  <si>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</si>
  <si>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</si>
  <si>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</si>
  <si>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</si>
  <si>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</si>
  <si>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</si>
  <si>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</si>
  <si>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</si>
  <si>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</si>
  <si>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</si>
  <si>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</si>
  <si>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</si>
  <si>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</si>
  <si>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</si>
  <si>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</si>
  <si>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</si>
  <si>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</si>
  <si>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</si>
  <si>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</si>
  <si>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</si>
  <si>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</si>
  <si>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</si>
  <si>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</si>
  <si>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</si>
  <si>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</si>
  <si>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</si>
  <si>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</si>
  <si>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</si>
  <si>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</si>
  <si>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</si>
  <si>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</si>
  <si>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</si>
  <si>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</si>
  <si>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</si>
  <si>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</si>
  <si>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</si>
  <si>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</si>
  <si>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</si>
  <si>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</si>
  <si>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</si>
  <si>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</si>
  <si>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</si>
  <si>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</si>
  <si>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</si>
  <si>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</si>
  <si>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</si>
  <si>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</si>
  <si>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</si>
  <si>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</si>
  <si>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</si>
  <si>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</si>
  <si>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</si>
  <si>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</si>
  <si>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</si>
  <si>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</si>
  <si>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</si>
  <si>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</si>
  <si>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</si>
  <si>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</si>
  <si>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</si>
  <si>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</si>
  <si>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</si>
  <si>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</si>
  <si>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</si>
  <si>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</si>
  <si>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</si>
  <si>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</si>
  <si>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</si>
  <si>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</si>
  <si>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</si>
  <si>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</si>
  <si>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</si>
  <si>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</si>
  <si>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</si>
  <si>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</si>
  <si>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</si>
  <si>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</si>
  <si>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</si>
  <si>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</si>
  <si>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</si>
  <si>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</si>
  <si>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</si>
  <si>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</si>
  <si>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</si>
  <si>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</si>
  <si>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</si>
  <si>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</si>
  <si>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</si>
  <si>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</si>
  <si>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</si>
  <si>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</si>
  <si>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</si>
  <si>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</si>
  <si>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</si>
  <si>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</si>
  <si>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</si>
  <si>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</si>
  <si>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</si>
  <si>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</si>
  <si>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</si>
  <si>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</si>
  <si>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</si>
  <si>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</si>
  <si>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</si>
  <si>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</si>
  <si>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</si>
  <si>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</si>
  <si>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</si>
  <si>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</si>
  <si>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</si>
  <si>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</si>
  <si>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</si>
  <si>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</si>
  <si>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</si>
  <si>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</si>
  <si>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</si>
  <si>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</si>
  <si>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</si>
  <si>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</si>
  <si>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</si>
  <si>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</si>
  <si>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</si>
  <si>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</si>
  <si>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</si>
  <si>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</si>
  <si>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</si>
  <si>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</si>
  <si>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</si>
  <si>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</si>
  <si>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</si>
  <si>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</si>
  <si>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</si>
  <si>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</si>
  <si>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</si>
  <si>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</si>
  <si>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</si>
  <si>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</si>
  <si>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</si>
  <si>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</si>
  <si>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</si>
  <si>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</si>
  <si>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</si>
  <si>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</si>
  <si>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</si>
  <si>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</si>
  <si>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</si>
  <si>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</si>
  <si>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</si>
  <si>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</si>
  <si>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</si>
  <si>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</si>
  <si>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</si>
  <si>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</si>
  <si>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</si>
  <si>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</si>
  <si>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</si>
  <si>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</si>
  <si>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</si>
  <si>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</si>
  <si>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</si>
  <si>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</si>
  <si>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</si>
  <si>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</si>
  <si>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</si>
  <si>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</si>
  <si>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</si>
  <si>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</si>
  <si>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</si>
  <si>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</si>
  <si>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</si>
  <si>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</si>
  <si>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</si>
  <si>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</si>
  <si>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</si>
  <si>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</si>
  <si>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</si>
  <si>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</si>
  <si>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</si>
  <si>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</si>
  <si>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</si>
  <si>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</si>
  <si>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</si>
  <si>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</si>
  <si>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</si>
  <si>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</si>
  <si>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</si>
  <si>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</si>
  <si>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</si>
  <si>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</si>
  <si>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</si>
  <si>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</si>
  <si>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</si>
  <si>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</si>
  <si>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</si>
  <si>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</si>
  <si>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</si>
  <si>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</si>
  <si>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</si>
  <si>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</si>
  <si>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</si>
  <si>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</si>
  <si>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</si>
  <si>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</si>
  <si>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</si>
  <si>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</si>
  <si>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</si>
  <si>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</si>
  <si>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</si>
  <si>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</si>
  <si>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</si>
  <si>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</si>
  <si>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</si>
  <si>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</si>
  <si>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</si>
  <si>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</si>
  <si>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</si>
  <si>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</si>
  <si>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</si>
  <si>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</si>
  <si>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</si>
  <si>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</si>
  <si>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</si>
  <si>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</si>
  <si>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</si>
  <si>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</si>
  <si>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</si>
  <si>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</si>
  <si>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</si>
  <si>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</si>
  <si>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</si>
  <si>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</si>
  <si>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</si>
  <si>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</si>
  <si>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</si>
  <si>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</si>
  <si>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</si>
  <si>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</si>
  <si>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</si>
  <si>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</si>
  <si>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</si>
  <si>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</si>
  <si>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</si>
  <si>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</si>
  <si>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</si>
  <si>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</si>
  <si>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</si>
  <si>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</si>
  <si>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</si>
  <si>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</si>
  <si>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</si>
  <si>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</si>
  <si>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</si>
  <si>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</si>
  <si>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</si>
  <si>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</si>
  <si>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</si>
  <si>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</si>
  <si>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</si>
  <si>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</si>
  <si>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</si>
  <si>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</si>
  <si>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</si>
  <si>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</si>
  <si>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</si>
  <si>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</si>
  <si>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</si>
  <si>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</si>
  <si>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</si>
  <si>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</si>
  <si>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</si>
  <si>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</si>
  <si>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</si>
  <si>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</si>
  <si>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</si>
  <si>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</si>
  <si>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</si>
  <si>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</si>
  <si>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</si>
  <si>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</si>
  <si>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</si>
  <si>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</si>
  <si>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</si>
  <si>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</si>
  <si>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</si>
  <si>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</si>
  <si>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</si>
  <si>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</si>
  <si>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</si>
  <si>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</si>
  <si>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</si>
  <si>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</si>
  <si>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</si>
  <si>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</si>
  <si>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</si>
  <si>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</si>
  <si>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</si>
  <si>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</si>
  <si>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</si>
  <si>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</si>
  <si>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</si>
  <si>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</si>
  <si>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</si>
  <si>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</si>
  <si>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</si>
  <si>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</si>
  <si>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</si>
  <si>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</si>
  <si>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</si>
  <si>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</si>
  <si>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</si>
  <si>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</si>
  <si>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</si>
  <si>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</si>
  <si>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</si>
  <si>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</si>
  <si>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</si>
  <si>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</si>
  <si>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</si>
  <si>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</si>
  <si>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</si>
  <si>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</si>
  <si>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</si>
  <si>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</si>
  <si>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</si>
  <si>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</si>
  <si>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</si>
  <si>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</si>
  <si>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</si>
  <si>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</si>
  <si>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</si>
  <si>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</si>
  <si>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</si>
  <si>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</si>
  <si>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</si>
  <si>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</si>
  <si>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</si>
  <si>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</si>
  <si>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</si>
  <si>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</si>
  <si>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</si>
  <si>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</si>
  <si>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</si>
  <si>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</si>
  <si>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</si>
  <si>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</si>
  <si>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</si>
  <si>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</si>
  <si>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</si>
  <si>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</si>
  <si>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</si>
  <si>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</si>
  <si>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</si>
  <si>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</si>
  <si>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</si>
  <si>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</si>
  <si>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</si>
  <si>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</si>
  <si>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</si>
  <si>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</si>
  <si>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</si>
  <si>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</si>
  <si>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</si>
  <si>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</si>
  <si>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</si>
  <si>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</si>
  <si>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</si>
  <si>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</si>
  <si>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</si>
  <si>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</si>
  <si>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</si>
  <si>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</si>
  <si>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</si>
  <si>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</si>
  <si>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</si>
  <si>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</si>
  <si>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</si>
  <si>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</si>
  <si>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</si>
  <si>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</si>
  <si>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</si>
  <si>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</si>
  <si>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</si>
  <si>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</si>
  <si>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</si>
  <si>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</si>
  <si>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</si>
  <si>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</si>
  <si>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</si>
  <si>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</si>
  <si>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</si>
  <si>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</si>
  <si>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</si>
  <si>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</si>
  <si>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</si>
  <si>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</si>
  <si>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</si>
  <si>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</si>
  <si>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</si>
  <si>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</si>
  <si>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</si>
  <si>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</si>
  <si>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</si>
  <si>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</si>
  <si>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</si>
  <si>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</si>
  <si>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</si>
  <si>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</si>
  <si>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</si>
  <si>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</si>
  <si>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</si>
  <si>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</si>
  <si>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</si>
  <si>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</si>
  <si>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</si>
  <si>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</si>
  <si>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</si>
  <si>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</si>
  <si>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</si>
  <si>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</si>
  <si>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</si>
  <si>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</si>
  <si>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</si>
  <si>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</si>
  <si>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</si>
  <si>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</si>
  <si>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</si>
  <si>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</si>
  <si>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</si>
  <si>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</si>
  <si>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</si>
  <si>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</si>
  <si>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</si>
  <si>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</si>
  <si>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</si>
  <si>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</si>
  <si>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</si>
  <si>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</si>
  <si>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</si>
  <si>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</si>
  <si>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</si>
  <si>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</si>
  <si>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</si>
  <si>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</si>
  <si>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</si>
  <si>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</si>
  <si>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</si>
  <si>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</si>
  <si>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</si>
  <si>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</si>
  <si>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</si>
  <si>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</si>
  <si>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</si>
  <si>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</si>
  <si>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</si>
  <si>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</si>
  <si>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</si>
  <si>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</si>
  <si>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</si>
  <si>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</si>
  <si>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</si>
  <si>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</si>
  <si>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</si>
  <si>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</si>
  <si>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</si>
  <si>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</si>
  <si>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</si>
  <si>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</si>
  <si>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</si>
  <si>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</si>
  <si>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</si>
  <si>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</si>
  <si>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</si>
  <si>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</si>
  <si>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</si>
  <si>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</si>
  <si>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</si>
  <si>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</si>
  <si>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</si>
  <si>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</si>
  <si>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</si>
  <si>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</si>
  <si>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</si>
  <si>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</si>
  <si>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</si>
  <si>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</si>
  <si>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</si>
  <si>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</si>
  <si>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</si>
  <si>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</si>
  <si>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</si>
  <si>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</si>
  <si>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</si>
  <si>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</si>
  <si>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</si>
  <si>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</si>
  <si>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</si>
  <si>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</si>
  <si>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</si>
  <si>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</si>
  <si>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</si>
  <si>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</si>
  <si>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</si>
  <si>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</si>
  <si>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</si>
  <si>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</si>
  <si>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</si>
  <si>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</si>
  <si>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</si>
  <si>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</si>
  <si>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</si>
  <si>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</si>
  <si>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</si>
  <si>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</si>
  <si>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</si>
  <si>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</si>
  <si>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</si>
  <si>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</si>
  <si>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</si>
  <si>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</si>
  <si>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</si>
  <si>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</si>
  <si>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</si>
  <si>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</si>
  <si>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</si>
  <si>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</si>
  <si>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</si>
  <si>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</si>
  <si>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</si>
  <si>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</si>
  <si>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</si>
  <si>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</si>
  <si>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</si>
  <si>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</si>
  <si>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</si>
  <si>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</si>
  <si>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</si>
  <si>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</si>
  <si>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</si>
  <si>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</si>
  <si>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</si>
  <si>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</si>
  <si>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</si>
  <si>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</si>
  <si>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</si>
  <si>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</si>
  <si>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</si>
  <si>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</si>
  <si>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</si>
  <si>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</si>
  <si>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</si>
  <si>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</si>
  <si>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</si>
  <si>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</si>
  <si>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</si>
  <si>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</si>
  <si>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</si>
  <si>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</si>
  <si>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</si>
  <si>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</si>
  <si>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</si>
  <si>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</si>
  <si>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</si>
  <si>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</si>
  <si>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</si>
  <si>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</si>
  <si>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</si>
  <si>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</si>
  <si>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</si>
  <si>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</si>
  <si>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</si>
  <si>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</si>
  <si>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</si>
  <si>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</si>
  <si>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</si>
  <si>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</si>
  <si>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</si>
  <si>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</si>
  <si>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</si>
  <si>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</si>
  <si>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</si>
  <si>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</si>
  <si>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</si>
  <si>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</si>
  <si>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</si>
  <si>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</si>
  <si>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</si>
  <si>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</si>
  <si>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</si>
  <si>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</si>
  <si>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</si>
  <si>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</si>
  <si>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</si>
  <si>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</si>
  <si>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</si>
  <si>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</si>
  <si>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</si>
  <si>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</si>
  <si>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</si>
  <si>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</si>
  <si>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</si>
  <si>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</si>
  <si>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</si>
  <si>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</si>
  <si>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</si>
  <si>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</si>
  <si>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</si>
  <si>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</si>
  <si>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</si>
  <si>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</si>
  <si>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</si>
  <si>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</si>
  <si>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</si>
  <si>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</si>
  <si>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</si>
  <si>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</si>
  <si>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</si>
  <si>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</si>
  <si>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</si>
  <si>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</si>
  <si>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</si>
  <si>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</si>
  <si>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</si>
  <si>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</si>
  <si>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</si>
  <si>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</si>
  <si>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</si>
  <si>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</si>
  <si>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</si>
  <si>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</si>
  <si>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</si>
  <si>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</si>
  <si>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</si>
  <si>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</si>
  <si>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</si>
  <si>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</si>
  <si>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</si>
  <si>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</si>
  <si>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</si>
  <si>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</si>
  <si>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</si>
  <si>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</si>
  <si>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</si>
  <si>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</si>
  <si>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</si>
  <si>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</si>
  <si>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</si>
  <si>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</si>
  <si>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</si>
  <si>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</si>
  <si>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</si>
  <si>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</si>
  <si>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</si>
  <si>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</si>
  <si>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</si>
  <si>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</si>
  <si>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</si>
  <si>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</si>
  <si>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</si>
  <si>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</si>
  <si>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</si>
  <si>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</si>
  <si>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</si>
  <si>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</si>
  <si>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</si>
  <si>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</si>
  <si>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</si>
  <si>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</si>
  <si>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</si>
  <si>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</si>
  <si>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</si>
  <si>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</si>
  <si>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</si>
  <si>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</si>
  <si>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</si>
  <si>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</si>
  <si>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</si>
  <si>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</si>
  <si>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</si>
  <si>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</si>
  <si>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</si>
  <si>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</si>
  <si>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</si>
  <si>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</si>
  <si>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</si>
  <si>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</si>
  <si>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</si>
  <si>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</si>
  <si>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</si>
  <si>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</si>
  <si>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</si>
  <si>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</si>
  <si>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</si>
  <si>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</si>
  <si>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</si>
  <si>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</si>
  <si>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</si>
  <si>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</si>
  <si>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</si>
  <si>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</si>
  <si>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</si>
  <si>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</si>
  <si>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</si>
  <si>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</si>
  <si>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</si>
  <si>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</si>
  <si>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</si>
  <si>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</si>
  <si>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</si>
  <si>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</si>
  <si>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</si>
  <si>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</si>
  <si>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</si>
  <si>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</si>
  <si>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</si>
  <si>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</si>
  <si>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</si>
  <si>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</si>
  <si>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</si>
  <si>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</si>
  <si>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</si>
  <si>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</si>
  <si>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</si>
  <si>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</si>
  <si>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</si>
  <si>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</si>
  <si>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</si>
  <si>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</si>
  <si>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</si>
  <si>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</si>
  <si>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</si>
  <si>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</si>
  <si>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</si>
  <si>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</si>
  <si>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</si>
  <si>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</si>
  <si>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</si>
  <si>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</si>
  <si>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</si>
  <si>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</si>
  <si>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</si>
  <si>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</si>
  <si>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</si>
  <si>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</si>
  <si>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</si>
  <si>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</si>
  <si>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</si>
  <si>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</si>
  <si>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</si>
  <si>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</si>
  <si>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</si>
  <si>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</si>
  <si>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</si>
  <si>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</si>
  <si>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</si>
  <si>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</si>
  <si>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</si>
  <si>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</si>
  <si>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</si>
  <si>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</si>
  <si>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</si>
  <si>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</si>
  <si>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</si>
  <si>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</si>
  <si>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</si>
  <si>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</si>
  <si>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</si>
  <si>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</si>
  <si>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</si>
  <si>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</si>
  <si>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</si>
  <si>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</si>
  <si>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</si>
  <si>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</si>
  <si>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</si>
  <si>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</si>
  <si>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</si>
  <si>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</si>
  <si>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</si>
  <si>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</si>
  <si>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</si>
  <si>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</si>
  <si>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</si>
  <si>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</si>
  <si>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</si>
  <si>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</si>
  <si>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</si>
  <si>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</si>
  <si>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</si>
  <si>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</si>
  <si>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</si>
  <si>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</si>
  <si>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</si>
  <si>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</si>
  <si>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</si>
  <si>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</si>
  <si>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</si>
  <si>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</si>
  <si>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</si>
  <si>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</si>
  <si>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</si>
  <si>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</si>
  <si>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</si>
  <si>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</si>
  <si>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</si>
  <si>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</si>
  <si>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</si>
  <si>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</si>
  <si>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</si>
  <si>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</si>
  <si>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</si>
  <si>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</si>
  <si>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</si>
  <si>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</si>
  <si>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</si>
  <si>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</si>
  <si>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</si>
  <si>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</si>
  <si>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</si>
  <si>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</si>
  <si>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</si>
  <si>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</si>
  <si>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</si>
  <si>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</si>
  <si>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</si>
  <si>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</si>
  <si>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</si>
  <si>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</si>
  <si>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</si>
  <si>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</si>
  <si>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</si>
  <si>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</si>
  <si>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</si>
  <si>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</si>
  <si>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</si>
  <si>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</si>
  <si>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</si>
  <si>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</si>
  <si>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</si>
  <si>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</si>
  <si>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</si>
  <si>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</si>
  <si>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</si>
  <si>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</si>
  <si>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</si>
  <si>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</si>
  <si>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</si>
  <si>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</si>
  <si>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</si>
  <si>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</si>
  <si>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</si>
  <si>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</si>
  <si>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</si>
  <si>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</si>
  <si>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</si>
  <si>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</si>
  <si>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</si>
  <si>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</si>
  <si>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</si>
  <si>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</si>
  <si>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</si>
  <si>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</si>
  <si>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</si>
  <si>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</si>
  <si>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</si>
  <si>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</si>
  <si>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</si>
  <si>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</si>
  <si>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</si>
  <si>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</si>
  <si>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</si>
  <si>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</si>
  <si>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</si>
  <si>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</si>
  <si>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</si>
  <si>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</si>
  <si>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</si>
  <si>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</si>
  <si>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</si>
  <si>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</si>
  <si>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</si>
  <si>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</si>
  <si>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</si>
  <si>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</si>
  <si>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</si>
  <si>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</si>
  <si>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</si>
  <si>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</si>
  <si>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</si>
  <si>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</si>
  <si>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</si>
  <si>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</si>
  <si>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</si>
  <si>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</si>
  <si>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</si>
  <si>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</si>
  <si>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</si>
  <si>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</si>
  <si>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</si>
  <si>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</si>
  <si>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</si>
  <si>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</si>
  <si>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</si>
  <si>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</si>
  <si>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</si>
  <si>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</si>
  <si>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</si>
  <si>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</si>
  <si>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</si>
  <si>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</si>
  <si>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</si>
  <si>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</si>
  <si>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</si>
  <si>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</si>
  <si>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</si>
  <si>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</si>
  <si>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</si>
  <si>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</si>
  <si>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</si>
  <si>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</si>
  <si>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</si>
  <si>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</si>
  <si>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</si>
  <si>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</si>
  <si>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</si>
  <si>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</si>
  <si>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</si>
  <si>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</si>
  <si>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</si>
  <si>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</si>
  <si>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</si>
  <si>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</si>
  <si>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</si>
  <si>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</si>
  <si>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</si>
  <si>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</si>
  <si>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</si>
  <si>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</si>
  <si>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</si>
  <si>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</si>
  <si>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</si>
  <si>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</si>
  <si>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</si>
  <si>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</si>
  <si>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</si>
  <si>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</si>
  <si>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</si>
  <si>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</si>
  <si>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</si>
  <si>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</si>
  <si>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</si>
  <si>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</si>
  <si>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</si>
  <si>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</si>
  <si>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</si>
  <si>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</si>
  <si>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</si>
  <si>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</si>
  <si>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</si>
  <si>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</si>
  <si>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</si>
  <si>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</si>
  <si>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</si>
  <si>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</si>
  <si>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</si>
  <si>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</si>
  <si>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</si>
  <si>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</si>
  <si>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</si>
  <si>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</si>
  <si>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</si>
  <si>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</si>
  <si>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</si>
  <si>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</si>
  <si>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</si>
  <si>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</si>
  <si>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</si>
  <si>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</si>
  <si>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</si>
  <si>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</si>
  <si>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</si>
  <si>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</si>
  <si>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</si>
  <si>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</si>
  <si>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</si>
  <si>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</si>
  <si>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</si>
  <si>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</si>
  <si>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</si>
  <si>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</si>
  <si>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</si>
  <si>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</si>
  <si>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</si>
  <si>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</si>
  <si>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</si>
  <si>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</si>
  <si>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</si>
  <si>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</si>
  <si>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</si>
  <si>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</si>
  <si>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</si>
  <si>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</si>
  <si>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</si>
  <si>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</si>
  <si>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</si>
  <si>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</si>
  <si>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</si>
  <si>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</si>
  <si>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</si>
  <si>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</si>
  <si>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</si>
  <si>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</si>
  <si>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</si>
  <si>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</si>
  <si>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</si>
  <si>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</si>
  <si>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</si>
  <si>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</si>
  <si>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</si>
  <si>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</si>
  <si>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</si>
  <si>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</si>
  <si>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</si>
  <si>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</si>
  <si>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</si>
  <si>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</si>
  <si>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</si>
  <si>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</si>
  <si>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</si>
  <si>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</si>
  <si>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</si>
  <si>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</si>
  <si>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</si>
  <si>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</si>
  <si>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</si>
  <si>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</si>
  <si>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</si>
  <si>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</si>
  <si>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</si>
  <si>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</si>
  <si>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</si>
  <si>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</si>
  <si>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</si>
  <si>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</si>
  <si>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</si>
  <si>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</si>
  <si>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</si>
  <si>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</si>
  <si>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</si>
  <si>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</si>
  <si>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</si>
  <si>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</si>
  <si>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</si>
  <si>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</si>
  <si>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</si>
  <si>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</si>
  <si>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</si>
  <si>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</si>
  <si>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</si>
  <si>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</si>
  <si>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</si>
  <si>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</si>
  <si>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</si>
  <si>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</si>
  <si>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</si>
  <si>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</si>
  <si>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</si>
  <si>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</si>
  <si>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</si>
  <si>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</si>
  <si>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</si>
  <si>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</si>
  <si>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</si>
  <si>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</si>
  <si>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</si>
  <si>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</si>
  <si>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</si>
  <si>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</si>
  <si>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</si>
  <si>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</si>
  <si>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</si>
  <si>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</si>
  <si>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</si>
  <si>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</si>
  <si>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</si>
  <si>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</si>
  <si>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</si>
  <si>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</si>
  <si>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</si>
  <si>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</si>
  <si>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</si>
  <si>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</si>
  <si>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</si>
  <si>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</si>
  <si>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</si>
  <si>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</si>
  <si>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</si>
  <si>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</si>
  <si>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</si>
  <si>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</si>
  <si>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</si>
  <si>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</si>
  <si>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</si>
  <si>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</si>
  <si>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</si>
  <si>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</si>
  <si>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</si>
  <si>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</si>
  <si>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</si>
  <si>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</si>
  <si>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</si>
  <si>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</si>
  <si>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</si>
  <si>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</si>
  <si>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</si>
  <si>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</si>
  <si>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</si>
  <si>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</si>
  <si>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</si>
  <si>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</si>
  <si>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</si>
  <si>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</si>
  <si>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</si>
  <si>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</si>
  <si>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</si>
  <si>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</si>
  <si>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</si>
  <si>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</si>
  <si>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</si>
  <si>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</si>
  <si>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</si>
  <si>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</si>
  <si>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</si>
  <si>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</si>
  <si>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</si>
  <si>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</si>
  <si>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</si>
  <si>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</si>
  <si>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</si>
  <si>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</si>
  <si>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</si>
  <si>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</si>
  <si>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</si>
  <si>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</si>
  <si>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</si>
  <si>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</si>
  <si>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</si>
  <si>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</si>
  <si>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</si>
  <si>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</si>
  <si>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</si>
  <si>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</si>
  <si>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</si>
  <si>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</si>
  <si>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</si>
  <si>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</si>
  <si>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</si>
  <si>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</si>
  <si>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</si>
  <si>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</si>
  <si>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</si>
  <si>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</si>
  <si>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</si>
  <si>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</si>
  <si>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</si>
  <si>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</si>
  <si>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</si>
  <si>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</si>
  <si>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</si>
  <si>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</si>
  <si>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</si>
  <si>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</si>
  <si>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</si>
  <si>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</si>
  <si>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</si>
  <si>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</si>
  <si>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</si>
  <si>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</si>
  <si>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</si>
  <si>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</si>
  <si>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</si>
  <si>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</si>
  <si>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</si>
  <si>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</si>
  <si>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</si>
  <si>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</si>
  <si>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</si>
  <si>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</si>
  <si>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</si>
  <si>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</si>
  <si>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</si>
  <si>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</si>
  <si>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</si>
  <si>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</si>
  <si>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</si>
  <si>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</si>
  <si>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</si>
  <si>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</si>
  <si>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</si>
  <si>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</si>
  <si>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</si>
  <si>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</si>
  <si>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</si>
  <si>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</si>
  <si>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</si>
  <si>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</si>
  <si>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</si>
  <si>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</si>
  <si>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</si>
  <si>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</si>
  <si>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</si>
  <si>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</si>
  <si>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</si>
  <si>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</si>
  <si>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</si>
  <si>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</si>
  <si>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</si>
  <si>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</si>
  <si>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</si>
  <si>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</si>
  <si>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</si>
  <si>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</si>
  <si>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</si>
  <si>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</si>
  <si>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</si>
  <si>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</si>
  <si>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</si>
  <si>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</si>
  <si>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</si>
  <si>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</si>
  <si>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</si>
  <si>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</si>
  <si>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</si>
  <si>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</si>
  <si>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</si>
  <si>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</si>
  <si>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</si>
  <si>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</si>
  <si>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</si>
  <si>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</si>
  <si>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</si>
  <si>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</si>
  <si>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</si>
  <si>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</si>
  <si>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</si>
  <si>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</si>
  <si>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</si>
  <si>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</si>
  <si>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</si>
  <si>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</si>
  <si>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</si>
  <si>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</si>
  <si>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</si>
  <si>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</si>
  <si>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</si>
  <si>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</si>
  <si>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</si>
  <si>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</si>
  <si>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</si>
  <si>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</si>
  <si>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</si>
  <si>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</si>
  <si>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</si>
  <si>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</si>
  <si>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</si>
  <si>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</si>
  <si>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</si>
  <si>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</si>
  <si>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</si>
  <si>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</si>
  <si>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</si>
  <si>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</si>
  <si>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</si>
  <si>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</si>
  <si>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</si>
  <si>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</si>
  <si>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</si>
  <si>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</si>
  <si>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</si>
  <si>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</si>
  <si>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</si>
  <si>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</si>
  <si>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</si>
  <si>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</si>
  <si>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</si>
  <si>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</si>
  <si>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</si>
  <si>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</si>
  <si>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</si>
  <si>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</si>
  <si>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</si>
  <si>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</si>
  <si>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</si>
  <si>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</si>
  <si>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</si>
  <si>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</si>
  <si>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</si>
  <si>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</si>
  <si>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</si>
  <si>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</si>
  <si>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</si>
  <si>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</si>
  <si>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</si>
  <si>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</si>
  <si>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</si>
  <si>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</si>
  <si>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</si>
  <si>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</si>
  <si>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</si>
  <si>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</si>
  <si>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</si>
  <si>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</si>
  <si>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</si>
  <si>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</si>
  <si>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</si>
  <si>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</si>
  <si>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</si>
  <si>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</si>
  <si>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</si>
  <si>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</si>
  <si>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</si>
  <si>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</si>
  <si>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</si>
  <si>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</si>
  <si>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</si>
  <si>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</si>
  <si>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</si>
  <si>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</si>
  <si>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</si>
  <si>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</si>
  <si>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</si>
  <si>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</si>
  <si>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</si>
  <si>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</si>
  <si>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</si>
  <si>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</si>
  <si>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</si>
  <si>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</si>
  <si>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</si>
  <si>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</si>
  <si>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</si>
  <si>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</si>
  <si>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</si>
  <si>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</si>
  <si>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</si>
  <si>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</si>
  <si>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</si>
  <si>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</si>
  <si>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</si>
  <si>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</si>
  <si>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</si>
  <si>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</si>
  <si>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</si>
  <si>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</si>
  <si>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</si>
  <si>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</si>
  <si>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</si>
  <si>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</si>
  <si>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</si>
  <si>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</si>
  <si>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</si>
  <si>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</si>
  <si>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</si>
  <si>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</si>
  <si>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</si>
  <si>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</si>
  <si>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</si>
  <si>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</si>
  <si>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</si>
  <si>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</si>
  <si>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</si>
  <si>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</si>
  <si>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</si>
  <si>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</si>
  <si>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</si>
  <si>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</si>
  <si>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</si>
  <si>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</si>
  <si>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</si>
  <si>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</si>
  <si>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</si>
  <si>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</si>
  <si>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</si>
  <si>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</si>
  <si>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</si>
  <si>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</si>
  <si>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</si>
  <si>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</si>
  <si>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</si>
  <si>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</si>
  <si>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</si>
  <si>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</si>
  <si>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</si>
  <si>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</si>
  <si>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</si>
  <si>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</si>
  <si>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</si>
  <si>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</si>
  <si>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</si>
  <si>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</si>
  <si>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</si>
  <si>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</si>
  <si>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</si>
  <si>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</si>
  <si>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</si>
  <si>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</si>
  <si>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</si>
  <si>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</si>
  <si>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</si>
  <si>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</si>
  <si>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</si>
  <si>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</si>
  <si>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</si>
  <si>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</si>
  <si>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</si>
  <si>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</si>
  <si>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</si>
  <si>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</si>
  <si>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</si>
  <si>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</si>
  <si>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</si>
  <si>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</si>
  <si>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</si>
  <si>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</si>
  <si>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</si>
  <si>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</si>
  <si>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</si>
  <si>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</si>
  <si>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</si>
  <si>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</si>
  <si>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</si>
  <si>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</si>
  <si>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</si>
  <si>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</si>
  <si>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</si>
  <si>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</si>
  <si>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</si>
  <si>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</si>
  <si>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</si>
  <si>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</si>
  <si>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</si>
  <si>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</si>
  <si>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</si>
  <si>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</si>
  <si>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</si>
  <si>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</si>
  <si>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</si>
  <si>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</si>
  <si>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</si>
  <si>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</si>
  <si>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</si>
  <si>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</si>
  <si>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</si>
  <si>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</si>
  <si>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</si>
  <si>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</si>
  <si>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</si>
  <si>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</si>
  <si>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</si>
  <si>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</si>
  <si>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</si>
  <si>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</si>
  <si>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</si>
  <si>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</si>
  <si>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</si>
  <si>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</si>
  <si>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</si>
  <si>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</si>
  <si>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</si>
  <si>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</si>
  <si>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</si>
  <si>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</si>
  <si>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</si>
  <si>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</si>
  <si>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</si>
  <si>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</si>
  <si>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</si>
  <si>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</si>
  <si>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</si>
  <si>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</si>
  <si>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</si>
  <si>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</si>
  <si>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</si>
  <si>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</si>
  <si>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</si>
  <si>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</si>
  <si>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</si>
  <si>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</si>
  <si>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</si>
  <si>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</si>
  <si>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</si>
  <si>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</si>
  <si>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</si>
  <si>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</si>
  <si>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</si>
  <si>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</si>
  <si>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</si>
  <si>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</si>
  <si>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</si>
  <si>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</si>
  <si>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</si>
  <si>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</si>
  <si>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</si>
  <si>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</si>
  <si>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</si>
  <si>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</si>
  <si>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</si>
  <si>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</si>
  <si>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</si>
  <si>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</si>
  <si>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</si>
  <si>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</si>
  <si>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</si>
  <si>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</si>
  <si>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</si>
  <si>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</si>
  <si>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</si>
  <si>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</si>
  <si>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</si>
  <si>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</si>
  <si>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</si>
  <si>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</si>
  <si>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</si>
  <si>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</si>
  <si>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</si>
  <si>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</si>
  <si>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</si>
  <si>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</si>
  <si>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</si>
  <si>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</si>
  <si>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</si>
  <si>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</si>
  <si>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</si>
  <si>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</si>
  <si>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</si>
  <si>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</si>
  <si>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</si>
  <si>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</si>
  <si>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</si>
  <si>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</si>
  <si>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</si>
  <si>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</si>
  <si>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</si>
  <si>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</si>
  <si>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</si>
  <si>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</si>
  <si>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</si>
  <si>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</si>
  <si>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</si>
  <si>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</si>
  <si>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</si>
  <si>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</si>
  <si>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</si>
  <si>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</si>
  <si>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</si>
  <si>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</si>
  <si>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</si>
  <si>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</si>
  <si>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</si>
  <si>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</si>
  <si>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</si>
  <si>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</si>
  <si>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</si>
  <si>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</si>
  <si>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</si>
  <si>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</si>
  <si>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</si>
  <si>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</si>
  <si>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</si>
  <si>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</si>
  <si>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</si>
  <si>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</si>
  <si>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</si>
  <si>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</si>
  <si>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</si>
  <si>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</si>
  <si>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</si>
  <si>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</si>
  <si>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</si>
  <si>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</si>
  <si>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</si>
  <si>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</si>
  <si>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</si>
  <si>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</si>
  <si>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</si>
  <si>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</si>
  <si>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</si>
  <si>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</si>
  <si>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</si>
  <si>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</si>
  <si>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</si>
  <si>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</si>
  <si>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</si>
  <si>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</si>
  <si>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</si>
  <si>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</si>
  <si>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</si>
  <si>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</si>
  <si>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</si>
  <si>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</si>
  <si>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</si>
  <si>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</si>
  <si>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</si>
  <si>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</si>
  <si>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</si>
  <si>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</si>
  <si>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</si>
  <si>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</si>
  <si>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</si>
  <si>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</si>
  <si>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</si>
  <si>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</si>
  <si>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</si>
  <si>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</si>
  <si>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</si>
  <si>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</si>
  <si>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</si>
  <si>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</si>
  <si>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</si>
  <si>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</si>
  <si>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</si>
  <si>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</si>
  <si>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</si>
  <si>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</si>
  <si>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</si>
  <si>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</si>
  <si>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</si>
  <si>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</si>
  <si>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</si>
  <si>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</si>
  <si>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</si>
  <si>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</si>
  <si>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</si>
  <si>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</si>
  <si>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</si>
  <si>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</si>
  <si>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</si>
  <si>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</si>
  <si>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</si>
  <si>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</si>
  <si>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</si>
  <si>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</si>
  <si>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</si>
  <si>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</si>
  <si>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</si>
  <si>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</si>
  <si>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</si>
  <si>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</si>
  <si>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</si>
  <si>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</si>
  <si>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</si>
  <si>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</si>
  <si>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</si>
  <si>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</si>
  <si>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</si>
  <si>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</si>
  <si>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</si>
  <si>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</si>
  <si>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</si>
  <si>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</si>
  <si>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</si>
  <si>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</si>
  <si>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</si>
  <si>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</si>
  <si>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</si>
  <si>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</si>
  <si>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</si>
  <si>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</si>
  <si>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</si>
  <si>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</si>
  <si>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</si>
  <si>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</si>
  <si>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</si>
  <si>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</si>
  <si>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</si>
  <si>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</si>
  <si>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</si>
  <si>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</si>
  <si>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</si>
  <si>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</si>
  <si>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</si>
  <si>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</si>
  <si>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</si>
  <si>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</si>
  <si>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</si>
  <si>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</si>
  <si>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</si>
  <si>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</si>
  <si>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</si>
  <si>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</si>
  <si>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</si>
  <si>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</si>
  <si>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</si>
  <si>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</si>
  <si>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</si>
  <si>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</si>
  <si>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</si>
  <si>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</si>
  <si>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</si>
  <si>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</si>
  <si>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</si>
  <si>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</si>
  <si>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</si>
  <si>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</si>
  <si>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</si>
  <si>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</si>
  <si>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</si>
  <si>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</si>
  <si>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</si>
  <si>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</si>
  <si>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</si>
  <si>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</si>
  <si>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</si>
  <si>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</si>
  <si>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</si>
  <si>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</si>
  <si>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</si>
  <si>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</si>
  <si>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</si>
  <si>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</si>
  <si>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</si>
  <si>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</si>
  <si>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</si>
  <si>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</si>
  <si>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</si>
  <si>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</si>
  <si>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</si>
  <si>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</si>
  <si>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</si>
  <si>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</si>
  <si>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</si>
  <si>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</si>
  <si>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</si>
  <si>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</si>
  <si>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</si>
  <si>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</si>
  <si>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</si>
  <si>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</si>
  <si>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</si>
  <si>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</si>
  <si>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</si>
  <si>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</si>
  <si>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</si>
  <si>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</si>
  <si>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</si>
  <si>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</si>
  <si>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</si>
  <si>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</si>
  <si>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</si>
  <si>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</si>
  <si>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</si>
  <si>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</si>
  <si>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</si>
  <si>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</si>
  <si>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</si>
  <si>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</si>
  <si>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</si>
  <si>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</si>
  <si>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</si>
  <si>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</si>
  <si>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</si>
  <si>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</si>
  <si>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</si>
  <si>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</si>
  <si>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</si>
  <si>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</si>
  <si>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</si>
  <si>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</si>
  <si>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</si>
  <si>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</si>
  <si>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</si>
  <si>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</si>
  <si>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</si>
  <si>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</si>
  <si>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</si>
  <si>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</si>
  <si>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</si>
  <si>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</si>
  <si>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</si>
  <si>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</si>
  <si>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</si>
  <si>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</si>
  <si>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</si>
  <si>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</si>
  <si>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</si>
  <si>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</si>
  <si>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</si>
  <si>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</si>
  <si>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</si>
  <si>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</si>
  <si>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</si>
  <si>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</si>
  <si>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</si>
  <si>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</si>
  <si>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</si>
  <si>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</si>
  <si>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</si>
  <si>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</si>
  <si>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</si>
  <si>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</si>
  <si>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</si>
  <si>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</si>
  <si>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</si>
  <si>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</si>
  <si>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</si>
  <si>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</si>
  <si>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</si>
  <si>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</si>
  <si>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</si>
  <si>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</si>
  <si>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</si>
  <si>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</si>
  <si>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</si>
  <si>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</si>
  <si>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</si>
  <si>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</si>
  <si>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</si>
  <si>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</si>
  <si>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</si>
  <si>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</si>
  <si>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</si>
  <si>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</si>
  <si>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</si>
  <si>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</si>
  <si>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</si>
  <si>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</si>
  <si>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</si>
  <si>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</si>
  <si>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</si>
  <si>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</si>
  <si>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</si>
  <si>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</si>
  <si>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</si>
  <si>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</si>
  <si>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</si>
  <si>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</si>
  <si>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</si>
  <si>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</si>
  <si>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</si>
  <si>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</si>
  <si>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</si>
  <si>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</si>
  <si>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</si>
  <si>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</si>
  <si>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</si>
  <si>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</si>
  <si>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</si>
  <si>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</si>
  <si>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</si>
  <si>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</si>
  <si>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</si>
  <si>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</si>
  <si>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</si>
  <si>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</si>
  <si>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</si>
  <si>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</si>
  <si>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</si>
  <si>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</si>
  <si>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</si>
  <si>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</si>
  <si>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</si>
  <si>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</si>
  <si>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</si>
  <si>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</si>
  <si>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</si>
  <si>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</si>
  <si>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</si>
  <si>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</si>
  <si>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</si>
  <si>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</si>
  <si>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</si>
  <si>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</si>
  <si>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</si>
  <si>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</si>
  <si>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</si>
  <si>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</si>
  <si>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</si>
  <si>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</si>
  <si>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</si>
  <si>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</si>
  <si>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</si>
  <si>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</si>
  <si>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</si>
  <si>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</si>
  <si>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</si>
  <si>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</si>
  <si>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</si>
  <si>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</si>
  <si>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</si>
  <si>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</si>
  <si>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</si>
  <si>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</si>
  <si>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</si>
  <si>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</si>
  <si>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</si>
  <si>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</si>
  <si>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</si>
  <si>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</si>
  <si>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</si>
  <si>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</si>
  <si>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</si>
  <si>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</si>
  <si>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</si>
  <si>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</si>
  <si>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</si>
  <si>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</si>
  <si>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</si>
  <si>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</si>
  <si>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</si>
  <si>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</si>
  <si>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</si>
  <si>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</si>
  <si>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</si>
  <si>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</si>
  <si>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</si>
  <si>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</si>
  <si>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</si>
  <si>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</si>
  <si>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</si>
  <si>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</si>
  <si>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</si>
  <si>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</si>
  <si>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</si>
  <si>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</si>
  <si>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</si>
  <si>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</si>
  <si>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</si>
  <si>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</si>
  <si>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</si>
  <si>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</si>
  <si>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</si>
  <si>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</si>
  <si>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</si>
  <si>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</si>
  <si>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</si>
  <si>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</si>
  <si>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</si>
  <si>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</si>
  <si>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</si>
  <si>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</si>
  <si>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</si>
  <si>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</si>
  <si>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</si>
  <si>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</si>
  <si>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</si>
  <si>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</si>
  <si>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</si>
  <si>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</si>
  <si>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</si>
  <si>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</si>
  <si>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</si>
  <si>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</si>
  <si>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</si>
  <si>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</si>
  <si>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</si>
  <si>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</si>
  <si>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</si>
  <si>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</si>
  <si>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</si>
  <si>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</si>
  <si>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</si>
  <si>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</si>
  <si>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</si>
  <si>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</si>
  <si>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</si>
  <si>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</si>
  <si>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</si>
  <si>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</si>
  <si>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</si>
  <si>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</si>
  <si>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</si>
  <si>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</si>
  <si>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</si>
  <si>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</si>
  <si>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</si>
  <si>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</si>
  <si>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</si>
  <si>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</si>
  <si>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</si>
  <si>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</si>
  <si>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</si>
  <si>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</si>
  <si>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</si>
  <si>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</si>
  <si>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</si>
  <si>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</si>
  <si>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</si>
  <si>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</si>
  <si>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</si>
  <si>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</si>
  <si>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</si>
  <si>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</si>
  <si>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</si>
  <si>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</si>
  <si>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</si>
  <si>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</si>
  <si>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</si>
  <si>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</si>
  <si>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</si>
  <si>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</si>
  <si>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</si>
  <si>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</si>
  <si>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</si>
  <si>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</si>
  <si>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</si>
  <si>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</si>
  <si>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</si>
  <si>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</si>
  <si>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</si>
  <si>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</si>
  <si>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</si>
  <si>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</si>
  <si>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</si>
  <si>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</si>
  <si>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</si>
  <si>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</si>
  <si>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</si>
  <si>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</si>
  <si>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</si>
  <si>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</si>
  <si>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</si>
  <si>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</si>
  <si>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</si>
  <si>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</si>
  <si>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</si>
  <si>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</si>
  <si>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</si>
  <si>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</si>
  <si>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</si>
  <si>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</si>
  <si>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</si>
  <si>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</si>
  <si>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</si>
  <si>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</si>
  <si>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</si>
  <si>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</si>
  <si>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</si>
  <si>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</si>
  <si>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</si>
  <si>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</si>
  <si>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</si>
  <si>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</si>
  <si>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</si>
  <si>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</si>
  <si>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</si>
  <si>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</si>
  <si>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</si>
  <si>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</si>
  <si>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</si>
  <si>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</si>
  <si>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</si>
  <si>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</si>
  <si>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</si>
  <si>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</si>
  <si>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</si>
  <si>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</si>
  <si>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</si>
  <si>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</si>
  <si>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</si>
  <si>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</si>
  <si>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</si>
  <si>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</si>
  <si>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</si>
  <si>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</si>
  <si>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</si>
  <si>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</si>
  <si>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</si>
  <si>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</si>
  <si>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</si>
  <si>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</si>
  <si>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</si>
  <si>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</si>
  <si>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</si>
  <si>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</si>
  <si>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</si>
  <si>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</si>
  <si>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</si>
  <si>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</si>
  <si>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</si>
  <si>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</si>
  <si>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</si>
  <si>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</si>
  <si>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</si>
  <si>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</si>
  <si>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</si>
  <si>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</si>
  <si>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</si>
  <si>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</si>
  <si>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</si>
  <si>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</si>
  <si>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</si>
  <si>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</si>
  <si>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</si>
  <si>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</si>
  <si>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</si>
  <si>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</si>
  <si>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</si>
  <si>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</si>
  <si>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</si>
  <si>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</si>
  <si>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</si>
  <si>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</si>
  <si>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</si>
  <si>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</si>
  <si>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</si>
  <si>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</si>
  <si>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</si>
  <si>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</si>
  <si>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</si>
  <si>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</si>
  <si>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</si>
  <si>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</si>
  <si>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</si>
  <si>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</si>
  <si>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</si>
  <si>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</si>
  <si>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</si>
  <si>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</si>
  <si>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</si>
  <si>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</si>
  <si>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</si>
  <si>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</si>
  <si>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</si>
  <si>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</si>
  <si>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</si>
  <si>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</si>
  <si>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</si>
  <si>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</si>
  <si>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</si>
  <si>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</si>
  <si>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</si>
  <si>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</si>
  <si>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</si>
  <si>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</si>
  <si>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</si>
  <si>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</si>
  <si>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</si>
  <si>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</si>
  <si>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</si>
  <si>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</si>
  <si>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</si>
  <si>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</si>
  <si>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</si>
  <si>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</si>
  <si>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</si>
  <si>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</si>
  <si>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</si>
  <si>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</si>
  <si>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</si>
  <si>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</si>
  <si>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</si>
  <si>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</si>
  <si>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</si>
  <si>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</si>
  <si>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</si>
  <si>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</si>
  <si>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</si>
  <si>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</si>
  <si>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</si>
  <si>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</si>
  <si>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</si>
  <si>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</si>
  <si>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</si>
  <si>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</si>
  <si>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</si>
  <si>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</si>
  <si>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</si>
  <si>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</si>
  <si>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</si>
  <si>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</si>
  <si>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</si>
  <si>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</si>
  <si>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</si>
  <si>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</si>
  <si>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</si>
  <si>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</si>
  <si>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</si>
  <si>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</si>
  <si>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</si>
  <si>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</si>
  <si>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</si>
  <si>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</si>
  <si>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</si>
  <si>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</si>
  <si>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</si>
  <si>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</si>
  <si>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</si>
  <si>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</si>
  <si>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</si>
  <si>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</si>
  <si>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</si>
  <si>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</si>
  <si>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</si>
  <si>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</si>
  <si>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</si>
  <si>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</si>
  <si>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</si>
  <si>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</si>
  <si>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</si>
  <si>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</si>
  <si>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</si>
  <si>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</si>
  <si>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</si>
  <si>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</si>
  <si>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</si>
  <si>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</si>
  <si>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</si>
  <si>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</si>
  <si>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</si>
  <si>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</si>
  <si>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</si>
  <si>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</si>
  <si>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</si>
  <si>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</si>
  <si>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</si>
  <si>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</si>
  <si>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</si>
  <si>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</si>
  <si>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</si>
  <si>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</si>
  <si>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</si>
  <si>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</si>
  <si>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</si>
  <si>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</si>
  <si>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</si>
  <si>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</si>
  <si>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</si>
  <si>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</si>
  <si>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</si>
  <si>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</si>
  <si>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</si>
  <si>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</si>
  <si>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</si>
  <si>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</si>
  <si>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</si>
  <si>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</si>
  <si>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</si>
  <si>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</si>
  <si>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</si>
  <si>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</si>
  <si>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</si>
  <si>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</si>
  <si>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</si>
  <si>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</si>
  <si>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</si>
  <si>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</si>
  <si>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</si>
  <si>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</si>
  <si>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</si>
  <si>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</si>
  <si>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</si>
  <si>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</si>
  <si>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</si>
  <si>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</si>
  <si>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</si>
  <si>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</si>
  <si>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</si>
  <si>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</si>
  <si>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</si>
  <si>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</si>
  <si>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</si>
  <si>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</si>
  <si>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</si>
  <si>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</si>
  <si>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</si>
  <si>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</si>
  <si>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</si>
  <si>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</si>
  <si>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</si>
  <si>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</si>
  <si>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</si>
  <si>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</si>
  <si>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</si>
  <si>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</si>
  <si>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</si>
  <si>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</si>
  <si>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</si>
  <si>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</si>
  <si>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</si>
  <si>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</si>
  <si>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</si>
  <si>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</si>
  <si>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</si>
  <si>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</si>
  <si>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</si>
  <si>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</si>
  <si>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</si>
  <si>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</si>
  <si>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</si>
  <si>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</si>
  <si>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</si>
  <si>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</si>
  <si>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</si>
  <si>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</si>
  <si>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</si>
  <si>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</si>
  <si>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</si>
  <si>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</si>
  <si>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</si>
  <si>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</si>
  <si>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</si>
  <si>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</si>
  <si>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</si>
  <si>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</si>
  <si>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</si>
  <si>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</si>
  <si>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</si>
  <si>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</si>
  <si>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</si>
  <si>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</si>
  <si>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</si>
  <si>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</si>
  <si>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</si>
  <si>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</si>
  <si>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</si>
  <si>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</si>
  <si>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</si>
  <si>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</si>
  <si>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</si>
  <si>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</si>
  <si>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</si>
  <si>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</si>
  <si>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</si>
  <si>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</si>
  <si>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</si>
  <si>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</si>
  <si>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</si>
  <si>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</si>
  <si>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</si>
  <si>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</si>
  <si>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</si>
  <si>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</si>
  <si>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</si>
  <si>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</si>
  <si>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</si>
  <si>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</si>
  <si>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</si>
  <si>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</si>
  <si>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</si>
  <si>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</si>
  <si>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</si>
  <si>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</si>
  <si>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</si>
  <si>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</si>
  <si>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</si>
  <si>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</si>
  <si>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</si>
  <si>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</si>
  <si>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</si>
  <si>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</si>
  <si>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</si>
  <si>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</si>
  <si>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</si>
  <si>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</si>
  <si>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</si>
  <si>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</si>
  <si>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</si>
  <si>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</si>
  <si>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</si>
  <si>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</si>
  <si>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</si>
  <si>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</si>
  <si>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</si>
  <si>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</si>
  <si>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</si>
  <si>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</si>
  <si>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</si>
  <si>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</si>
  <si>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</si>
  <si>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</si>
  <si>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</si>
  <si>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</si>
  <si>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</si>
  <si>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</si>
  <si>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</si>
  <si>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</si>
  <si>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</si>
  <si>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</si>
  <si>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</si>
  <si>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</si>
  <si>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</si>
  <si>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</si>
  <si>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</si>
  <si>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</si>
  <si>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</si>
  <si>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</si>
  <si>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</si>
  <si>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</si>
  <si>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</si>
  <si>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</si>
  <si>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</si>
  <si>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</si>
  <si>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</si>
  <si>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</si>
  <si>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</si>
  <si>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</si>
  <si>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</si>
  <si>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</si>
  <si>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</si>
  <si>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</si>
  <si>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</si>
  <si>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</si>
  <si>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</si>
  <si>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</si>
  <si>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</si>
  <si>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</si>
  <si>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</si>
  <si>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</si>
  <si>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</si>
  <si>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</si>
  <si>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</si>
  <si>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</si>
  <si>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</si>
  <si>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</si>
  <si>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</si>
  <si>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</si>
  <si>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</si>
  <si>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</si>
  <si>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</si>
  <si>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</si>
  <si>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</si>
  <si>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</si>
  <si>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</si>
  <si>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</si>
  <si>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</si>
  <si>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</si>
  <si>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</si>
  <si>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</si>
  <si>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</si>
  <si>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</si>
  <si>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</si>
  <si>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</si>
  <si>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</si>
  <si>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</si>
  <si>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</si>
  <si>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</si>
  <si>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</si>
  <si>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</si>
  <si>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</si>
  <si>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</si>
  <si>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</si>
  <si>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</si>
  <si>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</si>
  <si>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</si>
  <si>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</si>
  <si>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</si>
  <si>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</si>
  <si>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</si>
  <si>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</si>
  <si>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</si>
  <si>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</si>
  <si>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</si>
  <si>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</si>
  <si>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</si>
  <si>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</si>
  <si>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</si>
  <si>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</si>
  <si>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</si>
  <si>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</si>
  <si>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</si>
  <si>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</si>
  <si>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</si>
  <si>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</si>
  <si>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</si>
  <si>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</si>
  <si>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</si>
  <si>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</si>
  <si>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</si>
  <si>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</si>
  <si>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</si>
  <si>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</si>
  <si>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</si>
  <si>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</si>
  <si>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</si>
  <si>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</si>
  <si>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</si>
  <si>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</si>
  <si>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</si>
  <si>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</si>
  <si>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</si>
  <si>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</si>
  <si>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</si>
  <si>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</si>
  <si>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</si>
  <si>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</si>
  <si>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</si>
  <si>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</si>
  <si>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</si>
  <si>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</si>
  <si>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</si>
  <si>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</si>
  <si>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</si>
  <si>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</si>
  <si>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</si>
  <si>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</si>
  <si>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</si>
  <si>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</si>
  <si>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</si>
  <si>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</si>
  <si>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</si>
  <si>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</si>
  <si>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</si>
  <si>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</si>
  <si>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</si>
  <si>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</si>
  <si>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</si>
  <si>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</si>
  <si>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</si>
  <si>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</si>
  <si>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</si>
  <si>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</si>
  <si>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</si>
  <si>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</si>
  <si>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</si>
  <si>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</si>
  <si>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</si>
  <si>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</si>
  <si>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</si>
  <si>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</si>
  <si>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</si>
  <si>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</si>
  <si>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</si>
  <si>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</si>
  <si>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</si>
  <si>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</si>
  <si>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</si>
  <si>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</si>
  <si>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</si>
  <si>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</si>
  <si>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</si>
  <si>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</si>
  <si>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</si>
  <si>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</si>
  <si>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</si>
  <si>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</si>
  <si>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</si>
  <si>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</si>
  <si>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</si>
  <si>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</si>
  <si>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</si>
  <si>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</si>
  <si>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</si>
  <si>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</si>
  <si>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</si>
  <si>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</si>
  <si>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</si>
  <si>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</si>
  <si>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</si>
  <si>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</si>
  <si>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</si>
  <si>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</si>
  <si>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</si>
  <si>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</si>
  <si>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</si>
  <si>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</si>
  <si>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</si>
  <si>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</si>
  <si>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</si>
  <si>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</si>
  <si>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</si>
  <si>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</si>
  <si>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</si>
  <si>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</si>
  <si>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</si>
  <si>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</si>
  <si>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</si>
  <si>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</si>
  <si>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</si>
  <si>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</si>
  <si>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</si>
  <si>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</si>
  <si>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</si>
  <si>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</si>
  <si>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</si>
  <si>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</si>
  <si>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</si>
  <si>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</si>
  <si>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</si>
  <si>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</si>
  <si>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</si>
  <si>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</si>
  <si>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</si>
  <si>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</si>
  <si>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</si>
  <si>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</si>
  <si>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</si>
  <si>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</si>
  <si>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</si>
  <si>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</si>
  <si>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</si>
  <si>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</si>
  <si>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</si>
  <si>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</si>
  <si>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</si>
  <si>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</si>
  <si>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</si>
  <si>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</si>
  <si>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</si>
  <si>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</si>
  <si>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</si>
  <si>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</si>
  <si>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</si>
  <si>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</si>
  <si>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</si>
  <si>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</si>
  <si>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</si>
  <si>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</si>
  <si>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</si>
  <si>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</si>
  <si>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</si>
  <si>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</si>
  <si>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</si>
  <si>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</si>
  <si>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</si>
  <si>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</si>
  <si>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</si>
  <si>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</si>
  <si>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</si>
  <si>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</si>
  <si>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</si>
  <si>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</si>
  <si>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</si>
  <si>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</si>
  <si>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</si>
  <si>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</si>
  <si>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</si>
  <si>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</si>
  <si>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</si>
  <si>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</si>
  <si>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</si>
  <si>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</si>
  <si>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</si>
  <si>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</si>
  <si>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</si>
  <si>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</si>
  <si>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</si>
  <si>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</si>
  <si>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</si>
  <si>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</si>
  <si>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</si>
  <si>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</si>
  <si>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</si>
  <si>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</si>
  <si>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</si>
  <si>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</si>
  <si>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</si>
  <si>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</si>
  <si>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</si>
  <si>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</si>
  <si>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</si>
  <si>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</si>
  <si>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</si>
  <si>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</si>
  <si>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</si>
  <si>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</si>
  <si>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</si>
  <si>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</si>
  <si>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</si>
  <si>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</si>
  <si>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</si>
  <si>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</si>
  <si>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</si>
  <si>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</si>
  <si>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</si>
  <si>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</si>
  <si>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</si>
  <si>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</si>
  <si>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</si>
  <si>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</si>
  <si>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</si>
  <si>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</si>
  <si>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</si>
  <si>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</si>
  <si>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</si>
  <si>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</si>
  <si>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</si>
  <si>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</si>
  <si>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</si>
  <si>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</si>
  <si>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</si>
  <si>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</si>
  <si>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</si>
  <si>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</si>
  <si>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</si>
  <si>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</si>
  <si>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</si>
  <si>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</si>
  <si>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</si>
  <si>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</si>
  <si>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</si>
  <si>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</si>
  <si>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</si>
  <si>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</si>
  <si>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</si>
  <si>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</si>
  <si>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</si>
  <si>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</si>
  <si>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</si>
  <si>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</si>
  <si>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</si>
  <si>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</si>
  <si>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</si>
  <si>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</si>
  <si>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</si>
  <si>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</si>
  <si>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</si>
  <si>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</si>
  <si>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</si>
  <si>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</si>
  <si>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</si>
  <si>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</si>
  <si>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</si>
  <si>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</si>
  <si>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</si>
  <si>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</si>
  <si>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</si>
  <si>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</si>
  <si>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</si>
  <si>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</si>
  <si>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</si>
  <si>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</si>
  <si>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</si>
  <si>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</si>
  <si>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</si>
  <si>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</si>
  <si>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</si>
  <si>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</si>
  <si>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</si>
  <si>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</si>
  <si>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</si>
  <si>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</si>
  <si>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</si>
  <si>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</si>
  <si>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</si>
  <si>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</si>
  <si>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</si>
  <si>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</si>
  <si>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</si>
  <si>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</si>
  <si>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</si>
  <si>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</si>
  <si>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</si>
  <si>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</si>
  <si>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</si>
  <si>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</si>
  <si>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</si>
  <si>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</si>
  <si>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</si>
  <si>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</si>
  <si>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</si>
  <si>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</si>
  <si>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</si>
  <si>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</si>
  <si>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</si>
  <si>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</si>
  <si>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</si>
  <si>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</si>
  <si>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</si>
  <si>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</si>
  <si>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</si>
  <si>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</si>
  <si>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</si>
  <si>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</si>
  <si>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</si>
  <si>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</si>
  <si>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</si>
  <si>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</si>
  <si>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</si>
  <si>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</si>
  <si>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</si>
  <si>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</si>
  <si>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</si>
  <si>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</si>
  <si>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</si>
  <si>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</si>
  <si>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</si>
  <si>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</si>
  <si>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</si>
  <si>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</si>
  <si>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</si>
  <si>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</si>
  <si>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</si>
  <si>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</si>
  <si>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</si>
  <si>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</si>
  <si>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</si>
  <si>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</si>
  <si>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</si>
  <si>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</si>
  <si>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</si>
  <si>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</si>
  <si>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</si>
  <si>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</si>
  <si>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</si>
  <si>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</si>
  <si>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</si>
  <si>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</si>
  <si>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</si>
  <si>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</si>
  <si>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</si>
  <si>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</si>
  <si>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</si>
  <si>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</si>
  <si>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</si>
  <si>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</si>
  <si>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</si>
  <si>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</si>
  <si>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</si>
  <si>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</si>
  <si>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</si>
  <si>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</si>
  <si>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</si>
  <si>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</si>
  <si>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</si>
  <si>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</si>
  <si>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</si>
  <si>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</si>
  <si>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</si>
  <si>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</si>
  <si>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</si>
  <si>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</si>
  <si>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</si>
  <si>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</si>
  <si>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</si>
  <si>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</si>
  <si>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</si>
  <si>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</si>
  <si>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</si>
  <si>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</si>
  <si>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</si>
  <si>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</si>
  <si>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</si>
  <si>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</si>
  <si>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</si>
  <si>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</si>
  <si>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</si>
  <si>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</si>
  <si>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</si>
  <si>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</si>
  <si>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</si>
  <si>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</si>
  <si>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</si>
  <si>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</si>
  <si>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</si>
  <si>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</si>
  <si>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</si>
  <si>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</si>
  <si>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</si>
  <si>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</si>
  <si>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</si>
  <si>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</si>
  <si>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</si>
  <si>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</si>
  <si>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</si>
  <si>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</si>
  <si>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</si>
  <si>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</si>
  <si>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</si>
  <si>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</si>
  <si>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</si>
  <si>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</si>
  <si>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</si>
  <si>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</si>
  <si>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</si>
  <si>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</si>
  <si>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</si>
  <si>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</si>
  <si>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</si>
  <si>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</si>
  <si>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</si>
  <si>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</si>
  <si>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</si>
  <si>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</si>
  <si>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</si>
  <si>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</si>
  <si>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</si>
  <si>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</si>
  <si>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</si>
  <si>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</si>
  <si>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</si>
  <si>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</si>
  <si>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</si>
  <si>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</si>
  <si>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</si>
  <si>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</si>
  <si>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</si>
  <si>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</si>
  <si>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</si>
  <si>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</si>
  <si>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</si>
  <si>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</si>
  <si>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</si>
  <si>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</si>
  <si>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</si>
  <si>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</si>
  <si>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</si>
  <si>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</si>
  <si>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</si>
  <si>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</si>
  <si>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</si>
  <si>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</si>
  <si>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</si>
  <si>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</si>
  <si>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</si>
  <si>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</si>
  <si>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</si>
  <si>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</si>
  <si>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</si>
  <si>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</si>
  <si>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</si>
  <si>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</si>
  <si>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</si>
  <si>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</si>
  <si>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</si>
  <si>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</si>
  <si>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</si>
  <si>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</si>
  <si>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</si>
  <si>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</si>
  <si>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</si>
  <si>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</si>
  <si>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</si>
  <si>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</si>
  <si>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</si>
  <si>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</si>
  <si>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</si>
  <si>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</si>
  <si>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</si>
  <si>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</si>
  <si>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</si>
  <si>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</si>
  <si>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</si>
  <si>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</si>
  <si>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</si>
  <si>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</si>
  <si>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</si>
  <si>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</si>
  <si>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</si>
  <si>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</si>
  <si>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</si>
  <si>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</si>
  <si>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</si>
  <si>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</si>
  <si>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</si>
  <si>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</si>
  <si>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</si>
  <si>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</si>
  <si>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</si>
  <si>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</si>
  <si>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</si>
  <si>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</si>
  <si>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</si>
  <si>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</si>
  <si>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</si>
  <si>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</si>
  <si>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</si>
  <si>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</si>
  <si>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</si>
  <si>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</si>
  <si>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</si>
  <si>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</si>
  <si>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</si>
  <si>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</si>
  <si>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</si>
  <si>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</si>
  <si>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</si>
  <si>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</si>
  <si>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</si>
  <si>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</si>
  <si>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</si>
  <si>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</si>
  <si>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</si>
  <si>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</si>
  <si>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</si>
  <si>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</si>
  <si>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</si>
  <si>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</si>
  <si>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</si>
  <si>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</si>
  <si>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</si>
  <si>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</si>
  <si>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</si>
  <si>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</si>
  <si>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</si>
  <si>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</si>
  <si>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</si>
  <si>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</si>
  <si>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</si>
  <si>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</si>
  <si>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</si>
  <si>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</si>
  <si>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</si>
  <si>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</si>
  <si>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</si>
  <si>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</si>
  <si>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</si>
  <si>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</si>
  <si>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</si>
  <si>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</si>
  <si>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</si>
  <si>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</si>
  <si>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</si>
  <si>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</si>
  <si>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</si>
  <si>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</si>
  <si>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</si>
  <si>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</si>
  <si>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</si>
  <si>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</si>
  <si>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</si>
  <si>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</si>
  <si>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</si>
  <si>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</si>
  <si>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</si>
  <si>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</si>
  <si>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</si>
  <si>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</si>
  <si>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</si>
  <si>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</si>
  <si>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</si>
  <si>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</si>
  <si>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</si>
  <si>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</si>
  <si>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</si>
  <si>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</si>
  <si>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</si>
  <si>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</si>
  <si>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</si>
  <si>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</si>
  <si>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</si>
  <si>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</si>
  <si>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</si>
  <si>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</si>
  <si>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</si>
  <si>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</si>
  <si>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</si>
  <si>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</si>
  <si>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</si>
  <si>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</si>
  <si>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</si>
  <si>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</si>
  <si>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</si>
  <si>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</si>
  <si>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</si>
  <si>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</si>
  <si>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</si>
  <si>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</si>
  <si>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</si>
  <si>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</si>
  <si>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</si>
  <si>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</si>
  <si>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</si>
  <si>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</si>
  <si>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</si>
  <si>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</si>
  <si>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</si>
  <si>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</si>
  <si>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</si>
  <si>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</si>
  <si>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</si>
  <si>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</si>
  <si>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</si>
  <si>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</si>
  <si>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</si>
  <si>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</si>
  <si>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</si>
  <si>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</si>
  <si>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</si>
  <si>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</si>
  <si>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</si>
  <si>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</si>
  <si>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</si>
  <si>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</si>
  <si>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</si>
  <si>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</si>
  <si>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</si>
  <si>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</si>
  <si>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</si>
  <si>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</si>
  <si>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</si>
  <si>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</si>
  <si>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</si>
  <si>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</si>
  <si>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</si>
  <si>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</si>
  <si>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</si>
  <si>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</si>
  <si>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</si>
  <si>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</si>
  <si>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</si>
  <si>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</si>
  <si>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</si>
  <si>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</si>
  <si>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</si>
  <si>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</si>
  <si>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</si>
  <si>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</si>
  <si>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</si>
  <si>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</si>
  <si>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</si>
  <si>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</si>
  <si>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</si>
  <si>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</si>
  <si>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</si>
  <si>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</si>
  <si>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</si>
  <si>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</si>
  <si>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</si>
  <si>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</si>
  <si>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</si>
  <si>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</si>
  <si>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</si>
  <si>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</si>
  <si>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</si>
  <si>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</si>
  <si>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</si>
  <si>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</si>
  <si>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</si>
  <si>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</si>
  <si>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</si>
  <si>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</si>
  <si>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</si>
  <si>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</si>
  <si>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</si>
  <si>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</si>
  <si>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</si>
  <si>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</si>
  <si>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</si>
  <si>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</si>
  <si>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</si>
  <si>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</si>
  <si>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</si>
  <si>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</si>
  <si>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</si>
  <si>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</si>
  <si>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</si>
  <si>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</si>
  <si>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</si>
  <si>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</si>
  <si>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</si>
  <si>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</si>
  <si>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</si>
  <si>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</si>
  <si>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</si>
  <si>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</si>
  <si>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</si>
  <si>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</si>
  <si>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</si>
  <si>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</si>
  <si>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</si>
  <si>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</si>
  <si>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</si>
  <si>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</si>
  <si>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</si>
  <si>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</si>
  <si>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</si>
  <si>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</si>
  <si>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</si>
  <si>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</si>
  <si>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</si>
  <si>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</si>
  <si>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</si>
  <si>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</si>
  <si>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</si>
  <si>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</si>
  <si>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</si>
  <si>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</si>
  <si>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</si>
  <si>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</si>
  <si>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</si>
  <si>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</si>
  <si>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</si>
  <si>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</si>
  <si>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</si>
  <si>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</si>
  <si>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</si>
  <si>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</si>
  <si>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</si>
  <si>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</si>
  <si>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</si>
  <si>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</si>
  <si>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</si>
  <si>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</si>
  <si>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</si>
  <si>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</si>
  <si>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</si>
  <si>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</si>
  <si>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</si>
  <si>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</si>
  <si>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</si>
  <si>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</si>
  <si>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</si>
  <si>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</si>
  <si>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</si>
  <si>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</si>
  <si>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</si>
  <si>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</si>
  <si>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</si>
  <si>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</si>
  <si>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</si>
  <si>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</si>
  <si>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</si>
  <si>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</si>
  <si>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</si>
  <si>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</si>
  <si>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</si>
  <si>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</si>
  <si>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</si>
  <si>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</si>
  <si>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</si>
  <si>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</si>
  <si>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</si>
  <si>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</si>
  <si>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</si>
  <si>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</si>
  <si>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</si>
  <si>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</si>
  <si>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</si>
  <si>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</si>
  <si>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</si>
  <si>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</si>
  <si>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</si>
  <si>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</si>
  <si>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</si>
  <si>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</si>
  <si>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</si>
  <si>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</si>
  <si>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</si>
  <si>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</si>
  <si>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</si>
  <si>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</si>
  <si>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</si>
  <si>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</si>
  <si>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</si>
  <si>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</si>
  <si>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</si>
  <si>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</si>
  <si>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</si>
  <si>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</si>
  <si>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</si>
  <si>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</si>
  <si>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</si>
  <si>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</si>
  <si>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</si>
  <si>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</si>
  <si>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</si>
  <si>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</si>
  <si>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</si>
  <si>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</si>
  <si>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</si>
  <si>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</si>
  <si>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</si>
  <si>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</si>
  <si>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</si>
  <si>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</si>
  <si>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</si>
  <si>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</si>
  <si>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</si>
  <si>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</si>
  <si>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</si>
  <si>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</si>
  <si>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</si>
  <si>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</si>
  <si>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</si>
  <si>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</si>
  <si>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</si>
  <si>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</si>
  <si>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</si>
  <si>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</si>
  <si>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</si>
  <si>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</si>
  <si>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</si>
  <si>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</si>
  <si>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</si>
  <si>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</si>
  <si>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</si>
  <si>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</si>
  <si>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</si>
  <si>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</si>
  <si>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</si>
  <si>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</si>
  <si>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</si>
  <si>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</si>
  <si>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</si>
  <si>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</si>
  <si>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</si>
  <si>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</si>
  <si>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</si>
  <si>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</si>
  <si>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</si>
  <si>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</si>
  <si>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</si>
  <si>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</si>
  <si>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</si>
  <si>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</si>
  <si>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</si>
  <si>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</si>
  <si>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</si>
  <si>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</si>
  <si>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</si>
  <si>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</si>
  <si>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</si>
  <si>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</si>
  <si>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</si>
  <si>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</si>
  <si>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</si>
  <si>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</si>
  <si>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</si>
  <si>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</si>
  <si>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</si>
  <si>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</si>
  <si>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</si>
  <si>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</si>
  <si>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</si>
  <si>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</si>
  <si>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</si>
  <si>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</si>
  <si>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</si>
  <si>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</si>
  <si>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</si>
  <si>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</si>
  <si>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</si>
  <si>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</si>
  <si>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</si>
  <si>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</si>
  <si>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</si>
  <si>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</si>
  <si>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</si>
  <si>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</si>
  <si>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</si>
  <si>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</si>
  <si>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</si>
  <si>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</si>
  <si>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</si>
  <si>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</si>
  <si>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</si>
  <si>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</si>
  <si>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</si>
  <si>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</si>
  <si>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</si>
  <si>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</si>
  <si>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</si>
  <si>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</si>
  <si>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</si>
  <si>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</si>
  <si>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</si>
  <si>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</si>
  <si>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</si>
  <si>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</si>
  <si>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</si>
  <si>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</si>
  <si>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</si>
  <si>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</si>
  <si>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</si>
  <si>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</si>
  <si>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</si>
  <si>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</si>
  <si>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</si>
  <si>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</si>
  <si>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</si>
  <si>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</si>
  <si>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</si>
  <si>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</si>
  <si>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</si>
  <si>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</si>
  <si>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</si>
  <si>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</si>
  <si>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</si>
  <si>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</si>
  <si>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</si>
  <si>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</si>
  <si>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</si>
  <si>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</si>
  <si>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</si>
  <si>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</si>
  <si>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</si>
  <si>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</si>
  <si>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</si>
  <si>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</si>
  <si>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</si>
  <si>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</si>
  <si>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</si>
  <si>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</si>
  <si>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</si>
  <si>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</si>
  <si>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</si>
  <si>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</si>
  <si>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</si>
  <si>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</si>
  <si>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</si>
  <si>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</si>
  <si>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</si>
  <si>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</si>
  <si>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</si>
  <si>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</si>
  <si>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</si>
  <si>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</si>
  <si>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</si>
  <si>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</si>
  <si>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</si>
  <si>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</si>
  <si>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</si>
  <si>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</si>
  <si>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</si>
  <si>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</si>
  <si>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</si>
  <si>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</si>
  <si>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</si>
  <si>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</si>
  <si>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</si>
  <si>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</si>
  <si>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</si>
  <si>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</si>
  <si>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</si>
  <si>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</si>
  <si>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</si>
  <si>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</si>
  <si>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</si>
  <si>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</si>
  <si>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</si>
  <si>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</si>
  <si>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</si>
  <si>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</si>
  <si>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</si>
  <si>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</si>
  <si>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</si>
  <si>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</si>
  <si>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</si>
  <si>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</si>
  <si>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</si>
  <si>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</si>
  <si>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</si>
  <si>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</si>
  <si>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</si>
  <si>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</si>
  <si>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</si>
  <si>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</si>
  <si>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</si>
  <si>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</si>
  <si>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</si>
  <si>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</si>
  <si>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</si>
  <si>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</si>
  <si>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</si>
  <si>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</si>
  <si>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</si>
  <si>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</si>
  <si>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</si>
  <si>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</si>
  <si>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</si>
  <si>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</si>
  <si>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</si>
  <si>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</si>
  <si>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</si>
  <si>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</si>
  <si>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</si>
  <si>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</si>
  <si>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</si>
  <si>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</si>
  <si>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</si>
  <si>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</si>
  <si>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</si>
  <si>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</si>
  <si>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</si>
  <si>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</si>
  <si>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</si>
  <si>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</si>
  <si>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</si>
  <si>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</si>
  <si>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</si>
  <si>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</si>
  <si>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</si>
  <si>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</si>
  <si>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</si>
  <si>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</si>
  <si>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</si>
  <si>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</si>
  <si>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</si>
  <si>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</si>
  <si>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</si>
  <si>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</si>
  <si>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</si>
  <si>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</si>
  <si>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</si>
  <si>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</si>
  <si>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</si>
  <si>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</si>
  <si>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</si>
  <si>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</si>
  <si>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</si>
  <si>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</si>
  <si>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</si>
  <si>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</si>
  <si>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</si>
  <si>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</si>
  <si>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</si>
  <si>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</si>
  <si>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</si>
  <si>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</si>
  <si>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</si>
  <si>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</si>
  <si>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</si>
  <si>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</si>
  <si>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</si>
  <si>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</si>
  <si>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</si>
  <si>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</si>
  <si>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</si>
  <si>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</si>
  <si>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</si>
  <si>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</si>
  <si>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</si>
  <si>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</si>
  <si>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</si>
  <si>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</si>
  <si>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</si>
  <si>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</si>
  <si>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</si>
  <si>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</si>
  <si>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</si>
  <si>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</si>
  <si>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</si>
  <si>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</si>
  <si>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</si>
  <si>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</si>
  <si>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</si>
  <si>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</si>
  <si>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</si>
  <si>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</si>
  <si>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</si>
  <si>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</si>
  <si>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</si>
  <si>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</si>
  <si>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</si>
  <si>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</si>
  <si>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</si>
  <si>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</si>
  <si>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</si>
  <si>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</si>
  <si>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</si>
  <si>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</si>
  <si>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</si>
  <si>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</si>
  <si>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</si>
  <si>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</si>
  <si>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</si>
  <si>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</si>
  <si>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</si>
  <si>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</si>
  <si>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</si>
  <si>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</si>
  <si>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</si>
  <si>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</si>
  <si>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</si>
  <si>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</si>
  <si>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</si>
  <si>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</si>
  <si>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</si>
  <si>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</si>
  <si>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</si>
  <si>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</si>
  <si>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</si>
  <si>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</si>
  <si>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</si>
  <si>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</si>
  <si>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</si>
  <si>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</si>
  <si>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</si>
  <si>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</si>
  <si>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</si>
  <si>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</si>
  <si>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</si>
  <si>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</si>
  <si>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</si>
  <si>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</si>
  <si>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</si>
  <si>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</si>
  <si>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</si>
  <si>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</si>
  <si>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</si>
  <si>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</si>
  <si>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</si>
  <si>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</si>
  <si>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</si>
  <si>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</si>
  <si>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</si>
  <si>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</si>
  <si>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</si>
  <si>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</si>
  <si>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</si>
  <si>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</si>
  <si>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</si>
  <si>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</si>
  <si>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</si>
  <si>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</si>
  <si>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</si>
  <si>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</si>
  <si>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</si>
  <si>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</si>
  <si>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</si>
  <si>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</si>
  <si>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</si>
  <si>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</si>
  <si>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</si>
  <si>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</si>
  <si>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</si>
  <si>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</si>
  <si>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</si>
  <si>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</si>
  <si>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</si>
  <si>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</si>
  <si>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</si>
  <si>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</si>
  <si>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</si>
  <si>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</si>
  <si>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</si>
  <si>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</si>
  <si>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</si>
  <si>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</si>
  <si>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</si>
  <si>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</si>
  <si>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</si>
  <si>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</si>
  <si>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</si>
  <si>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</si>
  <si>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</si>
  <si>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</si>
  <si>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</si>
  <si>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</si>
  <si>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</si>
  <si>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</si>
  <si>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</si>
  <si>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</si>
  <si>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</si>
  <si>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</si>
  <si>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</si>
  <si>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</si>
  <si>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</si>
  <si>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</si>
  <si>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</si>
  <si>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</si>
  <si>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</si>
  <si>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</si>
  <si>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</si>
  <si>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</si>
  <si>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</si>
  <si>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</si>
  <si>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</si>
  <si>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</si>
  <si>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</si>
  <si>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</si>
  <si>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</si>
  <si>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</si>
  <si>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</si>
  <si>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</si>
  <si>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</si>
  <si>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</si>
  <si>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</si>
  <si>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</si>
  <si>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</si>
  <si>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</si>
  <si>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</si>
  <si>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</si>
  <si>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</si>
  <si>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</si>
  <si>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</si>
  <si>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</si>
  <si>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</si>
  <si>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</si>
  <si>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</si>
  <si>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</si>
  <si>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</si>
  <si>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</si>
  <si>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</si>
  <si>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</si>
  <si>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</si>
  <si>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</si>
  <si>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</si>
  <si>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</si>
  <si>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</si>
  <si>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</si>
  <si>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</si>
  <si>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</si>
  <si>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</si>
  <si>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</si>
  <si>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</si>
  <si>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</si>
  <si>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</si>
  <si>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</si>
  <si>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</si>
  <si>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</si>
  <si>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</si>
  <si>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</si>
  <si>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</si>
  <si>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</si>
  <si>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</si>
  <si>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</si>
  <si>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</si>
  <si>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</si>
  <si>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</si>
  <si>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</si>
  <si>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</si>
  <si>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</si>
  <si>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</si>
  <si>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</si>
  <si>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</si>
  <si>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</si>
  <si>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</si>
  <si>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</si>
  <si>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</si>
  <si>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</si>
  <si>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</si>
  <si>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</si>
  <si>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</si>
  <si>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</si>
  <si>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</si>
  <si>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</si>
  <si>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</si>
  <si>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</si>
  <si>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</si>
  <si>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</si>
  <si>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</si>
  <si>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</si>
  <si>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</si>
  <si>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</si>
  <si>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</si>
  <si>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</si>
  <si>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</si>
  <si>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</si>
  <si>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</si>
  <si>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</si>
  <si>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</si>
  <si>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</si>
  <si>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</si>
  <si>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</si>
  <si>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</si>
  <si>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</si>
  <si>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</si>
  <si>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</si>
  <si>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</si>
  <si>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</si>
  <si>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</si>
  <si>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</si>
  <si>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</si>
  <si>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</si>
  <si>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</si>
  <si>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</si>
  <si>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</si>
  <si>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</si>
  <si>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</si>
  <si>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</si>
  <si>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</si>
  <si>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</si>
  <si>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</si>
  <si>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</si>
  <si>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</si>
  <si>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</si>
  <si>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</si>
  <si>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</si>
  <si>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</si>
  <si>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</si>
  <si>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</si>
  <si>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</si>
  <si>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</si>
  <si>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</si>
  <si>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</si>
  <si>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</si>
  <si>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</si>
  <si>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</si>
  <si>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</si>
  <si>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</si>
  <si>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</si>
  <si>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</si>
  <si>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</si>
  <si>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</si>
  <si>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</si>
  <si>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</si>
  <si>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</si>
  <si>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</si>
  <si>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</si>
  <si>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</si>
  <si>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</si>
  <si>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</si>
  <si>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</si>
  <si>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</si>
  <si>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</si>
  <si>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</si>
  <si>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</si>
  <si>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</si>
  <si>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</si>
  <si>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</si>
  <si>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</si>
  <si>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</si>
  <si>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</si>
  <si>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</si>
  <si>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</si>
  <si>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</si>
  <si>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</si>
  <si>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</si>
  <si>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</si>
  <si>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</si>
  <si>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</si>
  <si>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</si>
  <si>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</si>
  <si>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</si>
  <si>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</si>
  <si>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</si>
  <si>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</si>
  <si>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</si>
  <si>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</si>
  <si>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</si>
  <si>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</si>
  <si>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</si>
  <si>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</si>
  <si>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</si>
  <si>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</si>
  <si>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</si>
  <si>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</si>
  <si>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</si>
  <si>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</si>
  <si>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</si>
  <si>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</si>
  <si>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</si>
  <si>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</si>
  <si>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</si>
  <si>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</si>
  <si>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</si>
  <si>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</si>
  <si>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</si>
  <si>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</si>
  <si>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</si>
  <si>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</si>
  <si>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</si>
  <si>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</si>
  <si>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</si>
  <si>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</si>
  <si>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</si>
  <si>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</si>
  <si>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</si>
  <si>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</si>
  <si>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</si>
  <si>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</si>
  <si>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</si>
  <si>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</si>
  <si>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</si>
  <si>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</si>
  <si>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</si>
  <si>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</si>
  <si>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</si>
  <si>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</si>
  <si>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</si>
  <si>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</si>
  <si>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</si>
  <si>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</si>
  <si>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</si>
  <si>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</si>
  <si>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</si>
  <si>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</si>
  <si>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</si>
  <si>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</si>
  <si>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</si>
  <si>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</si>
  <si>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</si>
  <si>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</si>
  <si>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</si>
  <si>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</si>
  <si>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</si>
  <si>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</si>
  <si>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</si>
  <si>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</si>
  <si>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</si>
  <si>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</si>
  <si>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</si>
  <si>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</si>
  <si>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</si>
  <si>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</si>
  <si>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</si>
  <si>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</si>
  <si>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</si>
  <si>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</si>
  <si>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</si>
  <si>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</si>
  <si>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</si>
  <si>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</si>
  <si>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</si>
  <si>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</si>
  <si>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</si>
  <si>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</si>
  <si>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</si>
  <si>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</si>
  <si>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</si>
  <si>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</si>
  <si>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</si>
  <si>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</si>
  <si>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</si>
  <si>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</si>
  <si>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</si>
  <si>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</si>
  <si>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</si>
  <si>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</si>
  <si>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</si>
  <si>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</si>
  <si>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</si>
  <si>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</si>
  <si>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</si>
  <si>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</si>
  <si>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</si>
  <si>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</si>
  <si>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</si>
  <si>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</si>
  <si>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</si>
  <si>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</si>
  <si>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</si>
  <si>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</si>
  <si>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</si>
  <si>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</si>
  <si>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</si>
  <si>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</si>
  <si>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</si>
  <si>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</si>
  <si>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</si>
  <si>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</si>
  <si>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</si>
  <si>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</si>
  <si>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</si>
  <si>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</si>
  <si>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</si>
  <si>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</si>
  <si>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</si>
  <si>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</si>
  <si>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</si>
  <si>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</si>
  <si>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</si>
  <si>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</si>
  <si>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</si>
  <si>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</si>
  <si>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</si>
  <si>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</si>
  <si>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</si>
  <si>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</si>
  <si>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</si>
  <si>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</si>
  <si>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</si>
  <si>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</si>
  <si>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</si>
  <si>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</si>
  <si>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</si>
  <si>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</si>
  <si>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</si>
  <si>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</si>
  <si>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</si>
  <si>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</si>
  <si>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</si>
  <si>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</si>
  <si>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</si>
  <si>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</si>
  <si>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</si>
  <si>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</si>
  <si>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</si>
  <si>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</si>
  <si>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</si>
  <si>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</si>
  <si>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</si>
  <si>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</si>
  <si>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</si>
  <si>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</si>
  <si>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</si>
  <si>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</si>
  <si>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</si>
  <si>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</si>
  <si>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</si>
  <si>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</si>
  <si>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</si>
  <si>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</si>
  <si>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</si>
  <si>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</si>
  <si>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</si>
  <si>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</si>
  <si>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</si>
  <si>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</si>
  <si>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</si>
  <si>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</si>
  <si>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</si>
  <si>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</si>
  <si>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</si>
  <si>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</si>
  <si>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</si>
  <si>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</si>
  <si>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</si>
  <si>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</si>
  <si>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</si>
  <si>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</si>
  <si>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</si>
  <si>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</si>
  <si>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</si>
  <si>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</si>
  <si>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</si>
  <si>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</si>
  <si>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</si>
  <si>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</si>
  <si>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</si>
  <si>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</si>
  <si>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</si>
  <si>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</si>
  <si>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</si>
  <si>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</si>
  <si>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</si>
  <si>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</si>
  <si>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</si>
  <si>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</si>
  <si>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</si>
  <si>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</si>
  <si>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</si>
  <si>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</si>
  <si>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</si>
  <si>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</si>
  <si>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</si>
  <si>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</si>
  <si>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</si>
  <si>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</si>
  <si>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</si>
  <si>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</si>
  <si>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</si>
  <si>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</si>
  <si>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</si>
  <si>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</si>
  <si>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</si>
  <si>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</si>
  <si>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</si>
  <si>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</si>
  <si>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</si>
  <si>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</si>
  <si>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</si>
  <si>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</si>
  <si>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</si>
  <si>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</si>
  <si>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</si>
  <si>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</si>
  <si>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</si>
  <si>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</si>
  <si>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</si>
  <si>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</si>
  <si>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</si>
  <si>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</si>
  <si>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</si>
  <si>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</si>
  <si>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</si>
  <si>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</si>
  <si>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</si>
  <si>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</si>
  <si>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</si>
  <si>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</si>
  <si>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</si>
  <si>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</si>
  <si>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</si>
  <si>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</si>
  <si>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</si>
  <si>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</si>
  <si>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</si>
  <si>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</si>
  <si>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</si>
  <si>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</si>
  <si>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</si>
  <si>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</si>
  <si>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</si>
  <si>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</si>
  <si>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</si>
  <si>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</si>
  <si>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</si>
  <si>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</si>
  <si>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</si>
  <si>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</si>
  <si>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</si>
  <si>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</si>
  <si>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</si>
  <si>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</si>
  <si>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</si>
  <si>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</si>
  <si>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</si>
  <si>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</si>
  <si>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</si>
  <si>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</si>
  <si>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</si>
  <si>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</si>
  <si>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</si>
  <si>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</si>
  <si>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</si>
  <si>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</si>
  <si>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</si>
  <si>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</si>
  <si>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</si>
  <si>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</si>
  <si>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</si>
  <si>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</si>
  <si>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</si>
  <si>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</si>
  <si>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</si>
  <si>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</si>
  <si>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</si>
  <si>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</si>
  <si>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</si>
  <si>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</si>
  <si>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</si>
  <si>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</si>
  <si>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</si>
  <si>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</si>
  <si>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</si>
  <si>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</si>
  <si>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</si>
  <si>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</si>
  <si>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</si>
  <si>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</si>
  <si>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</si>
  <si>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</si>
  <si>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</si>
  <si>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</si>
  <si>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</si>
  <si>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</si>
  <si>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</si>
  <si>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</si>
  <si>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</si>
  <si>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</si>
  <si>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</si>
  <si>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</si>
  <si>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</si>
  <si>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</si>
  <si>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</si>
  <si>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</si>
  <si>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</si>
  <si>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</si>
  <si>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</si>
  <si>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</si>
  <si>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</si>
  <si>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</si>
  <si>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</si>
  <si>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</si>
  <si>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</si>
  <si>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</si>
  <si>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</si>
  <si>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</si>
  <si>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</si>
  <si>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</si>
  <si>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</si>
  <si>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</si>
  <si>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</si>
  <si>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</si>
  <si>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</si>
  <si>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</si>
  <si>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</si>
  <si>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</si>
  <si>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</si>
  <si>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</si>
  <si>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</si>
  <si>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</si>
  <si>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</si>
  <si>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</si>
  <si>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</si>
  <si>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</si>
  <si>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</si>
  <si>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</si>
  <si>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</si>
  <si>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</si>
  <si>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</si>
  <si>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</si>
  <si>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</si>
  <si>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</si>
  <si>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</si>
  <si>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</si>
  <si>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</si>
  <si>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</si>
  <si>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</si>
  <si>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</si>
  <si>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</si>
  <si>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</si>
  <si>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</si>
  <si>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</si>
  <si>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</si>
  <si>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</si>
  <si>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</si>
  <si>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</si>
  <si>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</si>
  <si>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</si>
  <si>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</si>
  <si>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</si>
  <si>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</si>
  <si>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</si>
  <si>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</si>
  <si>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</si>
  <si>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</si>
  <si>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</si>
  <si>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</si>
  <si>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</si>
  <si>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</si>
  <si>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</si>
  <si>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</si>
  <si>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</si>
  <si>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</si>
  <si>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</si>
  <si>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</si>
  <si>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</si>
  <si>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</si>
  <si>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</si>
  <si>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</si>
  <si>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</si>
  <si>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</si>
  <si>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</si>
  <si>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</si>
  <si>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</si>
  <si>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</si>
  <si>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</si>
  <si>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</si>
  <si>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</si>
  <si>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</si>
  <si>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</si>
  <si>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</si>
  <si>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</si>
  <si>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</si>
  <si>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</si>
  <si>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</si>
  <si>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</si>
  <si>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</si>
  <si>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</si>
  <si>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</si>
  <si>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</si>
  <si>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</si>
  <si>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</si>
  <si>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</si>
  <si>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</si>
  <si>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</si>
  <si>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</si>
  <si>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</si>
  <si>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</si>
  <si>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</si>
  <si>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</si>
  <si>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</si>
  <si>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</si>
  <si>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</si>
  <si>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</si>
  <si>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</si>
  <si>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</si>
  <si>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</si>
  <si>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</si>
  <si>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</si>
  <si>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</si>
  <si>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</si>
  <si>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</si>
  <si>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</si>
  <si>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</si>
  <si>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</si>
  <si>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</si>
  <si>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</si>
  <si>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</si>
  <si>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</si>
  <si>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</si>
  <si>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</si>
  <si>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</si>
  <si>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</si>
  <si>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</si>
  <si>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</si>
  <si>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</si>
  <si>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</si>
  <si>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</si>
  <si>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</si>
  <si>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</si>
  <si>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</si>
  <si>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</si>
  <si>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</si>
  <si>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</si>
  <si>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</si>
  <si>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</si>
  <si>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</si>
  <si>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</si>
  <si>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</si>
  <si>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</si>
  <si>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</si>
  <si>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</si>
  <si>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</si>
  <si>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</si>
  <si>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</si>
  <si>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</si>
  <si>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</si>
  <si>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</si>
  <si>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</si>
  <si>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</si>
  <si>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</si>
  <si>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</si>
  <si>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</si>
  <si>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</si>
  <si>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</si>
  <si>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</si>
  <si>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</si>
  <si>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</si>
  <si>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</si>
  <si>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</si>
  <si>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</si>
  <si>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</si>
  <si>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</si>
  <si>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</si>
  <si>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</si>
  <si>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</si>
  <si>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</si>
  <si>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</si>
  <si>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</si>
  <si>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</si>
  <si>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</si>
  <si>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</si>
  <si>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</si>
  <si>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</si>
  <si>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</si>
  <si>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</si>
  <si>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</si>
  <si>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</si>
  <si>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</si>
  <si>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</si>
  <si>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</si>
  <si>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</si>
  <si>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</si>
  <si>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</si>
  <si>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</si>
  <si>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</si>
  <si>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</si>
  <si>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</si>
  <si>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</si>
  <si>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</si>
  <si>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</si>
  <si>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</si>
  <si>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</si>
  <si>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</si>
  <si>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</si>
  <si>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</si>
  <si>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</si>
  <si>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</si>
  <si>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</si>
  <si>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</si>
  <si>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</si>
  <si>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</si>
  <si>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</si>
  <si>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</si>
  <si>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</si>
  <si>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</si>
  <si>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</si>
  <si>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</si>
  <si>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</si>
  <si>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</si>
  <si>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</si>
  <si>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</si>
  <si>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</si>
  <si>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</si>
  <si>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</si>
  <si>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</si>
  <si>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</si>
  <si>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</si>
  <si>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</si>
  <si>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</si>
  <si>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</si>
  <si>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</si>
  <si>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</si>
  <si>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</si>
  <si>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</si>
  <si>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</si>
  <si>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</si>
  <si>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</si>
  <si>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</si>
  <si>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</si>
  <si>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</si>
  <si>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</si>
  <si>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</si>
  <si>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</si>
  <si>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</si>
  <si>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</si>
  <si>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</si>
  <si>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</si>
  <si>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</si>
  <si>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</si>
  <si>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</si>
  <si>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</si>
  <si>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</si>
  <si>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</si>
  <si>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</si>
  <si>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</si>
  <si>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</si>
  <si>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</si>
  <si>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</si>
  <si>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</si>
  <si>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</si>
  <si>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</si>
  <si>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</si>
  <si>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</si>
  <si>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</si>
  <si>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</si>
  <si>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</si>
  <si>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</si>
  <si>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</si>
  <si>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</si>
  <si>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</si>
  <si>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</si>
  <si>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</si>
  <si>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</si>
  <si>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</si>
  <si>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</si>
  <si>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</si>
  <si>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</si>
  <si>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</si>
  <si>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</si>
  <si>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</si>
  <si>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</si>
  <si>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</si>
  <si>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</si>
  <si>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</si>
  <si>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</si>
  <si>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</si>
  <si>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</si>
  <si>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</si>
  <si>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</si>
  <si>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</si>
  <si>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</si>
  <si>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</si>
  <si>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</si>
  <si>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</si>
  <si>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</si>
  <si>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</si>
  <si>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</si>
  <si>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</si>
  <si>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</si>
  <si>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</si>
  <si>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</si>
  <si>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</si>
  <si>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</si>
  <si>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</si>
  <si>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</si>
  <si>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</si>
  <si>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</si>
  <si>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</si>
  <si>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</si>
  <si>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</si>
  <si>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</si>
  <si>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</si>
  <si>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</si>
  <si>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</si>
  <si>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</si>
  <si>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</si>
  <si>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</si>
  <si>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</si>
  <si>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</si>
  <si>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</si>
  <si>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</si>
  <si>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</si>
  <si>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</si>
  <si>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</si>
  <si>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</si>
  <si>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</si>
  <si>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</si>
  <si>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</si>
  <si>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</si>
  <si>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</si>
  <si>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</si>
  <si>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</si>
  <si>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</si>
  <si>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</si>
  <si>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</si>
  <si>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</si>
  <si>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</si>
  <si>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</si>
  <si>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</si>
  <si>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</si>
  <si>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</si>
  <si>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</si>
  <si>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</si>
  <si>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</si>
  <si>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</si>
  <si>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</si>
  <si>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</si>
  <si>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</si>
  <si>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</si>
  <si>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</si>
  <si>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</si>
  <si>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</si>
  <si>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</si>
  <si>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</si>
  <si>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</si>
  <si>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</si>
  <si>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</si>
  <si>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</si>
  <si>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</si>
  <si>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</si>
  <si>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</si>
  <si>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</si>
  <si>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</si>
  <si>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</si>
  <si>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</si>
  <si>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</si>
  <si>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</si>
  <si>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</si>
  <si>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</si>
  <si>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</si>
  <si>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</si>
  <si>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</si>
  <si>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</si>
  <si>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</si>
  <si>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</si>
  <si>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</si>
  <si>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</si>
  <si>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</si>
  <si>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</si>
  <si>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</si>
  <si>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</si>
  <si>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</si>
  <si>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</si>
  <si>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</si>
  <si>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</si>
  <si>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</si>
  <si>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</si>
  <si>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</si>
  <si>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</si>
  <si>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</si>
  <si>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</si>
  <si>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</si>
  <si>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</si>
  <si>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</si>
  <si>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</si>
  <si>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</si>
  <si>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</si>
  <si>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</si>
  <si>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</si>
  <si>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</si>
  <si>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</si>
  <si>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</si>
  <si>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</si>
  <si>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</si>
  <si>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</si>
  <si>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</si>
  <si>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</si>
  <si>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</si>
  <si>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</si>
  <si>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</si>
  <si>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</si>
  <si>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</si>
  <si>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</si>
  <si>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</si>
  <si>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</si>
  <si>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</si>
  <si>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</si>
  <si>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</si>
  <si>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</si>
  <si>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</si>
  <si>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</si>
  <si>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</si>
  <si>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</si>
  <si>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</si>
  <si>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</si>
  <si>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</si>
  <si>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</si>
  <si>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</si>
  <si>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</si>
  <si>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</si>
  <si>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</si>
  <si>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</si>
  <si>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</si>
  <si>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</si>
  <si>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</si>
  <si>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</si>
  <si>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</si>
  <si>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</si>
  <si>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</si>
  <si>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</si>
  <si>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</si>
  <si>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</si>
  <si>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</si>
  <si>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</si>
  <si>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</si>
  <si>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</si>
  <si>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</si>
  <si>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</si>
  <si>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</si>
  <si>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</si>
  <si>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</si>
  <si>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</si>
  <si>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</si>
  <si>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</si>
  <si>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</si>
  <si>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</si>
  <si>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</si>
  <si>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</si>
  <si>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</si>
  <si>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</si>
  <si>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</si>
  <si>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</si>
  <si>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</si>
  <si>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</si>
  <si>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</si>
  <si>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</si>
  <si>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</si>
  <si>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</si>
  <si>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</si>
  <si>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</si>
  <si>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</si>
  <si>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</si>
  <si>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</si>
  <si>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</si>
  <si>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</si>
  <si>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</si>
  <si>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</si>
  <si>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</si>
  <si>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</si>
  <si>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</si>
  <si>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</si>
  <si>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</si>
  <si>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</si>
  <si>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</si>
  <si>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</si>
  <si>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</si>
  <si>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</si>
  <si>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</si>
  <si>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</si>
  <si>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</si>
  <si>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</si>
  <si>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</si>
  <si>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</si>
  <si>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</si>
  <si>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</si>
  <si>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</si>
  <si>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</si>
  <si>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</si>
  <si>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</si>
  <si>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</si>
  <si>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</si>
  <si>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</si>
  <si>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</si>
  <si>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</si>
  <si>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</si>
  <si>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</si>
  <si>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</si>
  <si>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</si>
  <si>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</si>
  <si>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</si>
  <si>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</si>
  <si>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</si>
  <si>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</si>
  <si>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</si>
  <si>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</si>
  <si>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</si>
  <si>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</si>
  <si>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</si>
  <si>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</si>
  <si>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</si>
  <si>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</si>
  <si>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</si>
  <si>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</si>
  <si>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</si>
  <si>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</si>
  <si>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</si>
  <si>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</si>
  <si>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</si>
  <si>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</si>
  <si>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</si>
  <si>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</si>
  <si>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</si>
  <si>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</si>
  <si>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</si>
  <si>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</si>
  <si>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</si>
  <si>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</si>
  <si>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</si>
  <si>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</si>
  <si>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</si>
  <si>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</si>
  <si>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</si>
  <si>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</si>
  <si>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</si>
  <si>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</si>
  <si>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</si>
  <si>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</si>
  <si>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</si>
  <si>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</si>
  <si>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</si>
  <si>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</si>
  <si>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</si>
  <si>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</si>
  <si>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</si>
  <si>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</si>
  <si>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</si>
  <si>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</si>
  <si>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</si>
  <si>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</si>
  <si>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</si>
  <si>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</si>
  <si>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</si>
  <si>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</si>
  <si>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</si>
  <si>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</si>
  <si>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</si>
  <si>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</si>
  <si>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</si>
  <si>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</si>
  <si>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</si>
  <si>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</si>
  <si>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</si>
  <si>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</si>
  <si>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</si>
  <si>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</si>
  <si>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</si>
  <si>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</si>
  <si>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</si>
  <si>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</si>
  <si>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</si>
  <si>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</si>
  <si>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</si>
  <si>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</si>
  <si>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</si>
  <si>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</si>
  <si>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</si>
  <si>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</si>
  <si>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</si>
  <si>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</si>
  <si>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</si>
  <si>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</si>
  <si>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</si>
  <si>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</si>
  <si>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</si>
  <si>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</si>
  <si>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</si>
  <si>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</si>
  <si>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</si>
  <si>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</si>
  <si>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</si>
  <si>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</si>
  <si>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</si>
  <si>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</si>
  <si>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</si>
  <si>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</si>
  <si>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</si>
  <si>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</si>
  <si>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</si>
  <si>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</si>
  <si>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</si>
  <si>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</si>
  <si>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</si>
  <si>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</si>
  <si>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</si>
  <si>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</si>
  <si>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</si>
  <si>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</si>
  <si>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</si>
  <si>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</si>
  <si>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</si>
  <si>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</si>
  <si>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</si>
  <si>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</si>
  <si>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</si>
  <si>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</si>
  <si>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</si>
  <si>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</si>
  <si>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</si>
  <si>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</si>
  <si>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</si>
  <si>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</si>
  <si>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</si>
  <si>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</si>
  <si>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</si>
  <si>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</si>
  <si>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</si>
  <si>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</si>
  <si>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</si>
  <si>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</si>
  <si>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</si>
  <si>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</si>
  <si>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</si>
  <si>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</si>
  <si>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</si>
  <si>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</si>
  <si>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</si>
  <si>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</si>
  <si>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</si>
  <si>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</si>
  <si>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</si>
  <si>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</si>
  <si>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</si>
  <si>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</si>
  <si>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</si>
  <si>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</si>
  <si>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</si>
  <si>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</si>
  <si>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</si>
  <si>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</si>
  <si>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</si>
  <si>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</si>
  <si>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</si>
  <si>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</si>
  <si>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</si>
  <si>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</si>
  <si>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</si>
  <si>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</si>
  <si>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</si>
  <si>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</si>
  <si>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</si>
  <si>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</si>
  <si>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</si>
  <si>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</si>
  <si>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</si>
  <si>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</si>
  <si>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</si>
  <si>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</si>
  <si>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</si>
  <si>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</si>
  <si>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</si>
  <si>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</si>
  <si>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</si>
  <si>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</si>
  <si>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</si>
  <si>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</si>
  <si>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</si>
  <si>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</si>
  <si>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</si>
  <si>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</si>
  <si>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</si>
  <si>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</si>
  <si>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</si>
  <si>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</si>
  <si>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</si>
  <si>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</si>
  <si>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</si>
  <si>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</si>
  <si>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</si>
  <si>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</si>
  <si>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</si>
  <si>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</si>
  <si>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</si>
  <si>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</si>
  <si>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</si>
  <si>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</si>
  <si>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</si>
  <si>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</si>
  <si>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</si>
  <si>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</si>
  <si>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</si>
  <si>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</si>
  <si>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</si>
  <si>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</si>
  <si>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</si>
  <si>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</si>
  <si>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</si>
  <si>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</si>
  <si>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</si>
  <si>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</si>
  <si>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</si>
  <si>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</si>
  <si>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</si>
  <si>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</si>
  <si>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</si>
  <si>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</si>
  <si>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</si>
  <si>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</si>
  <si>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</si>
  <si>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</si>
  <si>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</si>
  <si>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</si>
  <si>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</si>
  <si>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</si>
  <si>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</si>
  <si>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</si>
  <si>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</si>
  <si>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</si>
  <si>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</si>
  <si>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</si>
  <si>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</si>
  <si>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</si>
  <si>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</si>
  <si>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</si>
  <si>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</si>
  <si>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</si>
  <si>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</si>
  <si>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</si>
  <si>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</si>
  <si>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</si>
  <si>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</si>
  <si>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</si>
  <si>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</si>
  <si>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</si>
  <si>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</si>
  <si>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</si>
  <si>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</si>
  <si>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</si>
  <si>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</si>
  <si>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</si>
  <si>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</si>
  <si>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</si>
  <si>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</si>
  <si>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</si>
  <si>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</si>
  <si>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</si>
  <si>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</si>
  <si>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</si>
  <si>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</si>
  <si>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</si>
  <si>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</si>
  <si>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</si>
  <si>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</si>
  <si>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</si>
  <si>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</si>
  <si>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</si>
  <si>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</si>
  <si>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</si>
  <si>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</si>
  <si>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</si>
  <si>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</si>
  <si>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</si>
  <si>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</si>
  <si>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</si>
  <si>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</si>
  <si>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</si>
  <si>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</si>
  <si>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</si>
  <si>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</si>
  <si>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</si>
  <si>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</si>
  <si>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</si>
  <si>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</si>
  <si>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</si>
  <si>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</si>
  <si>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</si>
  <si>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</si>
  <si>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</si>
  <si>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</si>
  <si>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</si>
  <si>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</si>
  <si>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</si>
  <si>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</si>
  <si>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</si>
  <si>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</si>
  <si>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</si>
  <si>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</si>
  <si>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</si>
  <si>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</si>
  <si>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</si>
  <si>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</si>
  <si>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</si>
  <si>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</si>
  <si>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</si>
  <si>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</si>
  <si>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</si>
  <si>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</si>
  <si>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</si>
  <si>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</si>
  <si>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</si>
  <si>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</si>
  <si>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</si>
  <si>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</si>
  <si>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</si>
  <si>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</si>
  <si>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</si>
  <si>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</si>
  <si>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</si>
  <si>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</si>
  <si>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</si>
  <si>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</si>
  <si>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</si>
  <si>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</si>
  <si>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</si>
  <si>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</si>
  <si>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</si>
  <si>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</si>
  <si>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</si>
  <si>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</si>
  <si>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</si>
  <si>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</si>
  <si>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</si>
  <si>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</si>
  <si>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</si>
  <si>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</si>
  <si>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</si>
  <si>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</si>
  <si>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</si>
  <si>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</si>
  <si>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</si>
  <si>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</si>
  <si>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</si>
  <si>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</si>
  <si>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</si>
  <si>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</si>
  <si>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</si>
  <si>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</si>
  <si>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</si>
  <si>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</si>
  <si>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</si>
  <si>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</si>
  <si>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</si>
  <si>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</si>
  <si>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</si>
  <si>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</si>
  <si>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</si>
  <si>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</si>
  <si>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</si>
  <si>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</si>
  <si>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</si>
  <si>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</si>
  <si>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</si>
  <si>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</si>
  <si>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</si>
  <si>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</si>
  <si>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</si>
  <si>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</si>
  <si>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</si>
  <si>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</si>
  <si>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</si>
  <si>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</si>
  <si>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</si>
  <si>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</si>
  <si>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</si>
  <si>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</si>
  <si>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</si>
  <si>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</si>
  <si>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</si>
  <si>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</si>
  <si>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</si>
  <si>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</si>
  <si>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</si>
  <si>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</si>
  <si>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</si>
  <si>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</si>
  <si>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</si>
  <si>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</si>
  <si>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</si>
  <si>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</si>
  <si>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</si>
  <si>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</si>
  <si>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</si>
  <si>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</si>
  <si>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</si>
  <si>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</si>
  <si>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</si>
  <si>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</si>
  <si>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</si>
  <si>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</si>
  <si>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</si>
  <si>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</si>
  <si>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</si>
  <si>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</si>
  <si>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</si>
  <si>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</si>
  <si>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</si>
  <si>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</si>
  <si>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</si>
  <si>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</si>
  <si>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</si>
  <si>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</si>
  <si>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</si>
  <si>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</si>
  <si>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</si>
  <si>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</si>
  <si>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</si>
  <si>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</si>
  <si>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</si>
  <si>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</si>
  <si>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</si>
  <si>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</si>
  <si>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</si>
  <si>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</si>
  <si>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</si>
  <si>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</si>
  <si>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</si>
  <si>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</si>
  <si>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</si>
  <si>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</si>
  <si>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</si>
  <si>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</si>
  <si>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</si>
  <si>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</si>
  <si>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</si>
  <si>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</si>
  <si>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</si>
  <si>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</si>
  <si>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</si>
  <si>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</si>
  <si>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</si>
  <si>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</si>
  <si>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</si>
  <si>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</si>
  <si>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</si>
  <si>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</si>
  <si>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</si>
  <si>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</si>
  <si>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</si>
  <si>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</si>
  <si>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</si>
  <si>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</si>
  <si>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</si>
  <si>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</si>
  <si>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</si>
  <si>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</si>
  <si>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</si>
  <si>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</si>
  <si>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</si>
  <si>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</si>
  <si>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</si>
  <si>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</si>
  <si>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</si>
  <si>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</si>
  <si>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</si>
  <si>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</si>
  <si>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</si>
  <si>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</si>
  <si>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</si>
  <si>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</si>
  <si>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</si>
  <si>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</si>
  <si>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</si>
  <si>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</si>
  <si>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</si>
  <si>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</si>
  <si>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</si>
  <si>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</si>
  <si>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</si>
  <si>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</si>
  <si>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</si>
  <si>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</si>
  <si>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</si>
  <si>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</si>
  <si>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</si>
  <si>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</si>
  <si>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</si>
  <si>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</si>
  <si>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</si>
  <si>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</si>
  <si>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</si>
  <si>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</si>
  <si>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</si>
  <si>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</si>
  <si>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</si>
  <si>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</si>
  <si>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</si>
  <si>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</si>
  <si>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</si>
  <si>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</si>
  <si>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</si>
  <si>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</si>
  <si>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</si>
  <si>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</si>
  <si>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</si>
  <si>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</si>
  <si>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</si>
  <si>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</si>
  <si>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</si>
  <si>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</si>
  <si>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</si>
  <si>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</si>
  <si>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</si>
  <si>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</si>
  <si>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</si>
  <si>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</si>
  <si>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</si>
  <si>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</si>
  <si>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</si>
  <si>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</si>
  <si>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</si>
  <si>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</si>
  <si>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</si>
  <si>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</si>
  <si>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</si>
  <si>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</si>
  <si>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</si>
  <si>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</si>
  <si>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</si>
  <si>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</si>
  <si>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</si>
  <si>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</si>
  <si>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</si>
  <si>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</si>
  <si>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</si>
  <si>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</si>
  <si>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</si>
  <si>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</si>
  <si>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</si>
  <si>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</si>
  <si>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</si>
  <si>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</si>
  <si>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</si>
  <si>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</si>
  <si>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</si>
  <si>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</si>
  <si>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</si>
  <si>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</si>
  <si>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</si>
  <si>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</si>
  <si>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</si>
  <si>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</si>
  <si>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</si>
  <si>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</si>
  <si>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</si>
  <si>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</si>
  <si>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</si>
  <si>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</si>
  <si>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</si>
  <si>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</si>
  <si>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</si>
  <si>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</si>
  <si>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</si>
  <si>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</si>
  <si>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</si>
  <si>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</si>
  <si>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</si>
  <si>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</si>
  <si>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</si>
  <si>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</si>
  <si>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</si>
  <si>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</si>
  <si>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</si>
  <si>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</si>
  <si>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</si>
  <si>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</si>
  <si>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</si>
  <si>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</si>
  <si>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</si>
  <si>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</si>
  <si>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</si>
  <si>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</si>
  <si>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</si>
  <si>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</si>
  <si>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</si>
  <si>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</si>
  <si>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</si>
  <si>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</si>
  <si>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</si>
  <si>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</si>
  <si>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</si>
  <si>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</si>
  <si>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</si>
  <si>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</si>
  <si>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</si>
  <si>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</si>
  <si>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</si>
  <si>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</si>
  <si>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</si>
  <si>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</si>
  <si>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</si>
  <si>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</si>
  <si>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</si>
  <si>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</si>
  <si>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</si>
  <si>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</si>
  <si>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</si>
  <si>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</si>
  <si>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</si>
  <si>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</si>
  <si>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</si>
  <si>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</si>
  <si>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</si>
  <si>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</si>
  <si>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</si>
  <si>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</si>
  <si>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</si>
  <si>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</si>
  <si>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</si>
  <si>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</si>
  <si>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</si>
  <si>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</si>
  <si>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</si>
  <si>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</si>
  <si>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</si>
  <si>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</si>
  <si>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</si>
  <si>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</si>
  <si>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</si>
  <si>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</si>
  <si>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</si>
  <si>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</si>
  <si>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</si>
  <si>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</si>
  <si>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</si>
  <si>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</si>
  <si>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</si>
  <si>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</si>
  <si>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</si>
  <si>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</si>
  <si>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</si>
  <si>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</si>
  <si>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</si>
  <si>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</si>
  <si>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</si>
  <si>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</si>
  <si>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</si>
  <si>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</si>
  <si>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</si>
  <si>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</si>
  <si>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</si>
  <si>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</si>
  <si>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</si>
  <si>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</si>
  <si>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</si>
  <si>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</si>
  <si>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</si>
  <si>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</si>
  <si>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</si>
  <si>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</si>
  <si>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</si>
  <si>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</si>
  <si>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</si>
  <si>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</si>
  <si>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</si>
  <si>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</si>
  <si>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</si>
  <si>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</si>
  <si>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</si>
  <si>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</si>
  <si>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</si>
  <si>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</si>
  <si>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</si>
  <si>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</si>
  <si>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</si>
  <si>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</si>
  <si>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</si>
  <si>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</si>
  <si>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</si>
  <si>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</si>
  <si>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</si>
  <si>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</si>
  <si>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</si>
  <si>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</si>
  <si>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</si>
  <si>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</si>
  <si>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</si>
  <si>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</si>
  <si>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</si>
  <si>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</si>
  <si>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</si>
  <si>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</si>
  <si>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</si>
  <si>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</si>
  <si>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</si>
  <si>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</si>
  <si>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</si>
  <si>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</si>
  <si>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</si>
  <si>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</si>
  <si>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</si>
  <si>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</si>
  <si>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</si>
  <si>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</si>
  <si>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</si>
  <si>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</si>
  <si>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</si>
  <si>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</si>
  <si>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</si>
  <si>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</si>
  <si>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</si>
  <si>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</si>
  <si>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</si>
  <si>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</si>
  <si>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</si>
  <si>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</si>
  <si>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</si>
  <si>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</si>
  <si>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</si>
  <si>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</si>
  <si>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</si>
  <si>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</si>
  <si>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</si>
  <si>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</si>
  <si>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</si>
  <si>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</si>
  <si>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</si>
  <si>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</si>
  <si>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</si>
  <si>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</si>
  <si>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</si>
  <si>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</si>
  <si>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</si>
  <si>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</si>
  <si>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</si>
  <si>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</si>
  <si>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</si>
  <si>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</si>
  <si>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</si>
  <si>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</si>
  <si>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</si>
  <si>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</si>
  <si>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</si>
  <si>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</si>
  <si>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</si>
  <si>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</si>
  <si>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</si>
  <si>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</si>
  <si>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</si>
  <si>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</si>
  <si>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</si>
  <si>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</si>
  <si>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</si>
  <si>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</si>
  <si>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</si>
  <si>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</si>
  <si>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</si>
  <si>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</si>
  <si>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</si>
  <si>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</si>
  <si>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</si>
  <si>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</si>
  <si>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</si>
  <si>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</si>
  <si>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</si>
  <si>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</si>
  <si>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</si>
  <si>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</si>
  <si>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</si>
  <si>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</si>
  <si>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</si>
  <si>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</si>
  <si>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</si>
  <si>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</si>
  <si>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</si>
  <si>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</si>
  <si>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</si>
  <si>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</si>
  <si>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</si>
  <si>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</si>
  <si>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</si>
  <si>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</si>
  <si>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</si>
  <si>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</si>
  <si>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</si>
  <si>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</si>
  <si>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</si>
  <si>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</si>
  <si>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</si>
  <si>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</si>
  <si>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</si>
  <si>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</si>
  <si>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</si>
  <si>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</si>
  <si>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</si>
  <si>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</si>
  <si>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</si>
  <si>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</si>
  <si>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</si>
  <si>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</si>
  <si>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</si>
  <si>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</si>
  <si>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</si>
  <si>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</si>
  <si>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</si>
  <si>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</si>
  <si>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</si>
  <si>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</si>
  <si>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</si>
  <si>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</si>
  <si>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</si>
  <si>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</si>
  <si>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</si>
  <si>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</si>
  <si>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</si>
  <si>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</si>
  <si>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</si>
  <si>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</si>
  <si>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</si>
  <si>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</si>
  <si>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</si>
  <si>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</si>
  <si>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</si>
  <si>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</si>
  <si>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</si>
  <si>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</si>
  <si>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</si>
  <si>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</si>
  <si>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</si>
  <si>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</si>
  <si>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</si>
  <si>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</si>
  <si>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</si>
  <si>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</si>
  <si>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</si>
  <si>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</si>
  <si>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</si>
  <si>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</si>
  <si>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</si>
  <si>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</si>
  <si>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</si>
  <si>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</si>
  <si>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</si>
  <si>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</si>
  <si>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</si>
  <si>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</si>
  <si>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</si>
  <si>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</si>
  <si>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</si>
  <si>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</si>
  <si>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</si>
  <si>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</si>
  <si>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</si>
  <si>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</si>
  <si>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</si>
  <si>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</si>
  <si>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</si>
  <si>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</si>
  <si>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</si>
  <si>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</si>
  <si>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</si>
  <si>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</si>
  <si>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</si>
  <si>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</si>
  <si>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</si>
  <si>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</si>
  <si>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</si>
  <si>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</si>
  <si>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</si>
  <si>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</si>
  <si>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</si>
  <si>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</si>
  <si>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</si>
  <si>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</si>
  <si>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</si>
  <si>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</si>
  <si>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</si>
  <si>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</si>
  <si>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</si>
  <si>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</si>
  <si>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</si>
  <si>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</si>
  <si>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</si>
  <si>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</si>
  <si>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</si>
  <si>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</si>
  <si>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</si>
  <si>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</si>
  <si>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</si>
  <si>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</si>
  <si>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</si>
  <si>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</si>
  <si>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</si>
  <si>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</si>
  <si>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</si>
  <si>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</si>
  <si>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</si>
  <si>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</si>
  <si>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</si>
  <si>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</si>
  <si>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</si>
  <si>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</si>
  <si>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</si>
  <si>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</si>
  <si>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</si>
  <si>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</si>
  <si>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</si>
  <si>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</si>
  <si>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</si>
  <si>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</si>
  <si>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</si>
  <si>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</si>
  <si>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</si>
  <si>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</si>
  <si>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</si>
  <si>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</si>
  <si>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</si>
  <si>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</si>
  <si>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</si>
  <si>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</si>
  <si>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</si>
  <si>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</si>
  <si>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</si>
  <si>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</si>
  <si>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</si>
  <si>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</si>
  <si>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</si>
  <si>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</si>
  <si>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</si>
  <si>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</si>
  <si>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</si>
  <si>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</si>
  <si>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</si>
  <si>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</si>
  <si>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</si>
  <si>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</si>
  <si>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</si>
  <si>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</si>
  <si>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</si>
  <si>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</si>
  <si>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</si>
  <si>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</si>
  <si>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</si>
  <si>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</si>
  <si>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</si>
  <si>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</si>
  <si>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</si>
  <si>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</si>
  <si>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</si>
  <si>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</si>
  <si>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</si>
  <si>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</si>
  <si>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</si>
  <si>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</si>
  <si>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</si>
  <si>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</si>
  <si>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</si>
  <si>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</si>
  <si>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</si>
  <si>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</si>
  <si>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</si>
  <si>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</si>
  <si>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</si>
  <si>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</si>
  <si>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</si>
  <si>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</si>
  <si>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</si>
  <si>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</si>
  <si>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</si>
  <si>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</si>
  <si>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</si>
  <si>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</si>
  <si>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</si>
  <si>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</si>
  <si>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</si>
  <si>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</si>
  <si>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</si>
  <si>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</si>
  <si>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</si>
  <si>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</si>
  <si>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</si>
  <si>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</si>
  <si>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</si>
  <si>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</si>
  <si>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</si>
  <si>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</si>
  <si>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</si>
  <si>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</si>
  <si>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</si>
  <si>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</si>
  <si>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</si>
  <si>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</si>
  <si>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</si>
  <si>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</si>
  <si>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</si>
  <si>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</si>
  <si>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</si>
  <si>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</si>
  <si>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</si>
  <si>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</si>
  <si>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</si>
  <si>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</si>
  <si>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</si>
  <si>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</si>
  <si>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</si>
  <si>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</si>
  <si>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</si>
  <si>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</si>
  <si>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</si>
  <si>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</si>
  <si>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</si>
  <si>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</si>
  <si>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</si>
  <si>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</si>
  <si>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</si>
  <si>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</si>
  <si>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</si>
  <si>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</si>
  <si>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</si>
  <si>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</si>
  <si>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</si>
  <si>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</si>
  <si>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</si>
  <si>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</si>
  <si>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</si>
  <si>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</si>
  <si>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</si>
  <si>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</si>
  <si>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</si>
  <si>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</si>
  <si>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</si>
  <si>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</si>
  <si>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</si>
  <si>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</si>
  <si>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</si>
  <si>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</si>
  <si>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</si>
  <si>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</si>
  <si>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</si>
  <si>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</si>
  <si>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</si>
  <si>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</si>
  <si>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</si>
  <si>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</si>
  <si>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</si>
  <si>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</si>
  <si>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</si>
  <si>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</si>
  <si>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</si>
  <si>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</si>
  <si>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</si>
  <si>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</si>
  <si>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</si>
  <si>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</si>
  <si>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</si>
  <si>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</si>
  <si>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</si>
  <si>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</si>
  <si>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</si>
  <si>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</si>
  <si>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</si>
  <si>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</si>
  <si>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</si>
  <si>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</si>
  <si>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</si>
  <si>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</si>
  <si>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</si>
  <si>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</si>
  <si>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</si>
  <si>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</si>
  <si>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</si>
  <si>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</si>
  <si>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</si>
  <si>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</si>
  <si>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</si>
  <si>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</si>
  <si>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</si>
  <si>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</si>
  <si>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</si>
  <si>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</si>
  <si>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</si>
  <si>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</si>
  <si>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</si>
  <si>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</si>
  <si>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</si>
  <si>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</si>
  <si>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</si>
  <si>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</si>
  <si>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</si>
  <si>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</si>
  <si>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</si>
  <si>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</si>
  <si>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</si>
  <si>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</si>
  <si>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</si>
  <si>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</si>
  <si>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</si>
  <si>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</si>
  <si>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</si>
  <si>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</si>
  <si>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</si>
  <si>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</si>
  <si>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</si>
  <si>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</si>
  <si>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</si>
  <si>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</si>
  <si>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</si>
  <si>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</si>
  <si>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</si>
  <si>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</si>
  <si>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</si>
  <si>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</si>
  <si>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</si>
  <si>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</si>
  <si>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</si>
  <si>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</si>
  <si>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</si>
  <si>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</si>
  <si>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</si>
  <si>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</si>
  <si>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</si>
  <si>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</si>
  <si>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</si>
  <si>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</si>
  <si>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</si>
  <si>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</si>
  <si>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</si>
  <si>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</si>
  <si>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</si>
  <si>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</si>
  <si>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</si>
  <si>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</si>
  <si>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</si>
  <si>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</si>
  <si>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</si>
  <si>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</si>
  <si>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</si>
  <si>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</si>
  <si>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</si>
  <si>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</si>
  <si>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</si>
  <si>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</si>
  <si>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</si>
  <si>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</si>
  <si>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</si>
  <si>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</si>
  <si>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</si>
  <si>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</si>
  <si>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</si>
  <si>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</si>
  <si>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</si>
  <si>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</si>
  <si>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</si>
  <si>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</si>
  <si>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</si>
  <si>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</si>
  <si>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</si>
  <si>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</si>
  <si>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</si>
  <si>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</si>
  <si>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</si>
  <si>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</si>
  <si>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</si>
  <si>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</si>
  <si>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</si>
  <si>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</si>
  <si>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</si>
  <si>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</si>
  <si>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</si>
  <si>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</si>
  <si>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</si>
  <si>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</si>
  <si>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</si>
  <si>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</si>
  <si>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</si>
  <si>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</si>
  <si>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</si>
  <si>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</si>
  <si>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</si>
  <si>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</si>
  <si>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</si>
  <si>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</si>
  <si>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</si>
  <si>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</si>
  <si>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</si>
  <si>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</si>
  <si>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</si>
  <si>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</si>
  <si>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</si>
  <si>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</si>
  <si>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</si>
  <si>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</si>
  <si>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</si>
  <si>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</si>
  <si>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</si>
  <si>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</si>
  <si>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</si>
  <si>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</si>
  <si>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</si>
  <si>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</si>
  <si>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</si>
  <si>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</si>
  <si>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</si>
  <si>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</si>
  <si>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</si>
  <si>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</si>
  <si>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</si>
  <si>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</si>
  <si>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</si>
  <si>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</si>
  <si>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</si>
  <si>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</si>
  <si>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</si>
  <si>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</si>
  <si>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</si>
  <si>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</si>
  <si>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</si>
  <si>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</si>
  <si>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</si>
  <si>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</si>
  <si>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</si>
  <si>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</si>
  <si>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</si>
  <si>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</si>
  <si>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</si>
  <si>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</si>
  <si>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</si>
  <si>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</si>
  <si>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</si>
  <si>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</si>
  <si>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</si>
  <si>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</si>
  <si>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</si>
  <si>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</si>
  <si>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</si>
  <si>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</si>
  <si>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</si>
  <si>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</si>
  <si>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</si>
  <si>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</si>
  <si>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</si>
  <si>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</si>
  <si>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</si>
  <si>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</si>
  <si>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</si>
  <si>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</si>
  <si>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</si>
  <si>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</si>
  <si>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</si>
  <si>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</si>
  <si>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</si>
  <si>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</si>
  <si>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</si>
  <si>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</si>
  <si>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</si>
  <si>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</si>
  <si>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</si>
  <si>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</si>
  <si>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</si>
  <si>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</si>
  <si>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</si>
  <si>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</si>
  <si>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</si>
  <si>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</si>
  <si>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</si>
  <si>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</si>
  <si>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</si>
  <si>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</si>
  <si>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</si>
  <si>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</si>
  <si>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</si>
  <si>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</si>
  <si>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</si>
  <si>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</si>
  <si>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</si>
  <si>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</si>
  <si>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</si>
  <si>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</si>
  <si>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</si>
  <si>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</si>
  <si>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</si>
  <si>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</si>
  <si>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</si>
  <si>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</si>
  <si>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</si>
  <si>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</si>
  <si>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</si>
  <si>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</si>
  <si>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</si>
  <si>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</si>
  <si>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</si>
  <si>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</si>
  <si>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</si>
  <si>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</si>
  <si>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</si>
  <si>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</si>
  <si>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</si>
  <si>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</si>
  <si>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</si>
  <si>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</si>
  <si>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</si>
  <si>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</si>
  <si>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</si>
  <si>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</si>
  <si>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</si>
  <si>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</si>
  <si>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</si>
  <si>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</si>
  <si>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</si>
  <si>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</si>
  <si>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</si>
  <si>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</si>
  <si>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</si>
  <si>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</si>
  <si>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</si>
  <si>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</si>
  <si>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</si>
  <si>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</si>
  <si>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</si>
  <si>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</si>
  <si>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</si>
  <si>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</si>
  <si>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</si>
  <si>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</si>
  <si>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</si>
  <si>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</si>
  <si>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</si>
  <si>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</si>
  <si>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</si>
  <si>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</si>
  <si>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</si>
  <si>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</si>
  <si>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</si>
  <si>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</si>
  <si>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</si>
  <si>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</si>
  <si>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</si>
  <si>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</si>
  <si>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</si>
  <si>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</si>
  <si>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</si>
  <si>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</si>
  <si>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</si>
  <si>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</si>
  <si>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</si>
  <si>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</si>
  <si>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</si>
  <si>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</si>
  <si>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</si>
  <si>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</si>
  <si>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</si>
  <si>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</si>
  <si>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</si>
  <si>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</si>
  <si>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</si>
  <si>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</si>
  <si>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</si>
  <si>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</si>
  <si>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</si>
  <si>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</si>
  <si>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</si>
  <si>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</si>
  <si>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</si>
  <si>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</si>
  <si>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</si>
  <si>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</si>
  <si>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</si>
  <si>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</si>
  <si>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</si>
  <si>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</si>
  <si>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</si>
  <si>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</si>
  <si>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</si>
  <si>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</si>
  <si>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</si>
  <si>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</si>
  <si>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</si>
  <si>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</si>
  <si>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</si>
  <si>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</si>
  <si>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</si>
  <si>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</si>
  <si>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</si>
  <si>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</si>
  <si>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</si>
  <si>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</si>
  <si>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</si>
  <si>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</si>
  <si>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</si>
  <si>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</si>
  <si>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</si>
  <si>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</si>
  <si>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</si>
  <si>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</si>
  <si>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</si>
  <si>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</si>
  <si>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</si>
  <si>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</si>
  <si>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</si>
  <si>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</si>
  <si>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</si>
  <si>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</si>
  <si>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</si>
  <si>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</si>
  <si>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</si>
  <si>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</si>
  <si>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</si>
  <si>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</si>
  <si>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</si>
  <si>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</si>
  <si>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</si>
  <si>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</si>
  <si>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</si>
  <si>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</si>
  <si>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</si>
  <si>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</si>
  <si>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</si>
  <si>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</si>
  <si>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</si>
  <si>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</si>
  <si>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</si>
  <si>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</si>
  <si>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</si>
  <si>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</si>
  <si>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</si>
  <si>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</si>
  <si>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</si>
  <si>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</si>
  <si>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</si>
  <si>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</si>
  <si>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</si>
  <si>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</si>
  <si>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</si>
  <si>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</si>
  <si>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</si>
  <si>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</si>
  <si>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</si>
  <si>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</si>
  <si>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</si>
  <si>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</si>
  <si>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</si>
  <si>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</si>
  <si>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</si>
  <si>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</si>
  <si>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</si>
  <si>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</si>
  <si>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</si>
  <si>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</si>
  <si>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</si>
  <si>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</si>
  <si>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</si>
  <si>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</si>
  <si>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</si>
  <si>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</si>
  <si>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</si>
  <si>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</si>
  <si>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</si>
  <si>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</si>
  <si>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</si>
  <si>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</si>
  <si>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</si>
  <si>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</si>
  <si>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</si>
  <si>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</si>
  <si>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</si>
  <si>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</si>
  <si>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</si>
  <si>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</si>
  <si>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</si>
  <si>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</si>
  <si>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</si>
  <si>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</si>
  <si>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</si>
  <si>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</si>
  <si>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</si>
  <si>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</si>
  <si>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</si>
  <si>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</si>
  <si>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</si>
  <si>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</si>
  <si>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</si>
  <si>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</si>
  <si>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</si>
  <si>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</si>
  <si>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</si>
  <si>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</si>
  <si>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</si>
  <si>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</si>
  <si>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</si>
  <si>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</si>
  <si>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</si>
  <si>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</si>
  <si>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</si>
  <si>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</si>
  <si>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</si>
  <si>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</si>
  <si>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</si>
  <si>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</si>
  <si>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</si>
  <si>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</si>
  <si>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</si>
  <si>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</si>
  <si>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</si>
  <si>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</si>
  <si>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</si>
  <si>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</si>
  <si>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</si>
  <si>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</si>
  <si>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</si>
  <si>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</si>
  <si>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</si>
  <si>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</si>
  <si>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</si>
  <si>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</si>
  <si>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</si>
  <si>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</si>
  <si>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</si>
  <si>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</si>
  <si>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</si>
  <si>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</si>
  <si>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</si>
  <si>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</si>
  <si>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</si>
  <si>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</si>
  <si>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</si>
  <si>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</si>
  <si>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</si>
  <si>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</si>
  <si>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</si>
  <si>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</si>
  <si>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</si>
  <si>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</si>
  <si>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</si>
  <si>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</si>
  <si>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</si>
  <si>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</si>
  <si>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</si>
  <si>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</si>
  <si>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</si>
  <si>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</si>
  <si>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</si>
  <si>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</si>
  <si>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</si>
  <si>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</si>
  <si>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</si>
  <si>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</si>
  <si>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</si>
  <si>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</si>
  <si>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</si>
  <si>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</si>
  <si>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</si>
  <si>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</si>
  <si>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</si>
  <si>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</si>
  <si>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</si>
  <si>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</si>
  <si>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</si>
  <si>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</si>
  <si>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</si>
  <si>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</si>
  <si>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</si>
  <si>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</si>
  <si>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</si>
  <si>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</si>
  <si>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</si>
  <si>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</si>
  <si>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</si>
  <si>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</si>
  <si>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</si>
  <si>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</si>
  <si>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</si>
  <si>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</si>
  <si>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</si>
  <si>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</si>
  <si>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</si>
  <si>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</si>
  <si>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</si>
  <si>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</si>
  <si>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</si>
  <si>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</si>
  <si>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</si>
  <si>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</si>
  <si>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</si>
  <si>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</si>
  <si>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</si>
  <si>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</si>
  <si>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</si>
  <si>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</si>
  <si>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</si>
  <si>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</si>
  <si>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</si>
  <si>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</si>
  <si>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</si>
  <si>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</si>
  <si>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</si>
  <si>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</si>
  <si>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</si>
  <si>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</si>
  <si>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</si>
  <si>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</si>
  <si>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</si>
  <si>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</si>
  <si>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</si>
  <si>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</si>
  <si>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</si>
  <si>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</si>
  <si>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</si>
  <si>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</si>
  <si>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</si>
  <si>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</si>
  <si>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</si>
  <si>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</si>
  <si>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</si>
  <si>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</si>
  <si>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</si>
  <si>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</si>
  <si>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</si>
  <si>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</si>
  <si>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</si>
  <si>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</si>
  <si>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</si>
  <si>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</si>
  <si>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</si>
  <si>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</si>
  <si>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</si>
  <si>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</si>
  <si>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</si>
  <si>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</si>
  <si>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</si>
  <si>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</si>
  <si>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</si>
  <si>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</si>
  <si>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</si>
  <si>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</si>
  <si>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</si>
  <si>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</si>
  <si>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</si>
  <si>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</si>
  <si>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</si>
  <si>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</si>
  <si>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</si>
  <si>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</si>
  <si>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</si>
  <si>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</si>
  <si>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</si>
  <si>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</si>
  <si>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</si>
  <si>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</si>
  <si>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</si>
  <si>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</si>
  <si>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</si>
  <si>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</si>
  <si>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</si>
  <si>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</si>
  <si>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</si>
  <si>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</si>
  <si>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</si>
  <si>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</si>
  <si>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</si>
  <si>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</si>
  <si>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</si>
  <si>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</si>
  <si>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</si>
  <si>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</si>
  <si>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</si>
  <si>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</si>
  <si>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</si>
  <si>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</si>
  <si>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</si>
  <si>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</si>
  <si>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</si>
  <si>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</si>
  <si>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</si>
  <si>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</si>
  <si>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</si>
  <si>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</si>
  <si>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</si>
  <si>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</si>
  <si>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</si>
  <si>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</si>
  <si>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</si>
  <si>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</si>
  <si>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</si>
  <si>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</si>
  <si>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</si>
  <si>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</si>
  <si>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</si>
  <si>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</si>
  <si>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</si>
  <si>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</si>
  <si>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</si>
  <si>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</si>
  <si>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</si>
  <si>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</si>
  <si>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</si>
  <si>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</si>
  <si>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</si>
  <si>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</si>
  <si>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</si>
  <si>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</si>
  <si>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</si>
  <si>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</si>
  <si>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</si>
  <si>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</si>
  <si>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</si>
  <si>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</si>
  <si>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</si>
  <si>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</si>
  <si>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</si>
  <si>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</si>
  <si>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</si>
  <si>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</si>
  <si>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</si>
  <si>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</si>
  <si>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</si>
  <si>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</si>
  <si>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</si>
  <si>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</si>
  <si>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</si>
  <si>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</si>
  <si>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</si>
  <si>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</si>
  <si>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</si>
  <si>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</si>
  <si>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</si>
  <si>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</si>
  <si>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</si>
  <si>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</si>
  <si>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</si>
  <si>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</si>
  <si>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</si>
  <si>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</si>
  <si>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</si>
  <si>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</si>
  <si>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</si>
  <si>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</si>
  <si>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</si>
  <si>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</si>
  <si>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</si>
  <si>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</si>
  <si>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</si>
  <si>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</si>
  <si>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</si>
  <si>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</si>
  <si>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</si>
  <si>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</si>
  <si>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</si>
  <si>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</si>
  <si>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</si>
  <si>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</si>
  <si>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</si>
  <si>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</si>
  <si>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</si>
  <si>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</si>
  <si>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</si>
  <si>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</si>
  <si>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</si>
  <si>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</si>
  <si>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</si>
  <si>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</si>
  <si>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</si>
  <si>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</si>
  <si>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</si>
  <si>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</si>
  <si>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</si>
  <si>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</si>
  <si>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</si>
  <si>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</si>
  <si>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</si>
  <si>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</si>
  <si>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</si>
  <si>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</si>
  <si>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</si>
  <si>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</si>
  <si>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</si>
  <si>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</si>
  <si>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</si>
  <si>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</si>
  <si>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</si>
  <si>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</si>
  <si>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</si>
  <si>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</si>
  <si>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</si>
  <si>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</si>
  <si>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</si>
  <si>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</si>
  <si>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</si>
  <si>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</si>
  <si>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</si>
  <si>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</si>
  <si>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</si>
  <si>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</si>
  <si>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</si>
  <si>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</si>
  <si>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</si>
  <si>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</si>
  <si>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</si>
  <si>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</si>
  <si>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</si>
  <si>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</si>
  <si>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</si>
  <si>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</si>
  <si>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</si>
  <si>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</si>
  <si>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</si>
  <si>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</si>
  <si>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</si>
  <si>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</si>
  <si>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</si>
  <si>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</si>
  <si>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</si>
  <si>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</si>
  <si>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</si>
  <si>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</si>
  <si>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</si>
  <si>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</si>
  <si>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</si>
  <si>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</si>
  <si>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</si>
  <si>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</si>
  <si>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</si>
  <si>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</si>
  <si>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</si>
  <si>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</si>
  <si>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</si>
  <si>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</si>
  <si>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</si>
  <si>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</si>
  <si>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</si>
  <si>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</si>
  <si>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</si>
  <si>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</si>
  <si>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</si>
  <si>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</si>
  <si>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</si>
  <si>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</si>
  <si>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</si>
  <si>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</si>
  <si>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</si>
  <si>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</si>
  <si>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</si>
  <si>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</si>
  <si>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</si>
  <si>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</si>
  <si>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</si>
  <si>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</si>
  <si>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</si>
  <si>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</si>
  <si>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</si>
  <si>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</si>
  <si>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</si>
  <si>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</si>
  <si>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</si>
  <si>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</si>
  <si>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</si>
  <si>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</si>
  <si>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</si>
  <si>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</si>
  <si>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</si>
  <si>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</si>
  <si>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</si>
  <si>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</si>
  <si>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</si>
  <si>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</si>
  <si>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</si>
  <si>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</si>
  <si>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</si>
  <si>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</si>
  <si>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</si>
  <si>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</si>
  <si>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</si>
  <si>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</si>
  <si>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</si>
  <si>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</si>
  <si>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</si>
  <si>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</si>
  <si>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</si>
  <si>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</si>
  <si>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</si>
  <si>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</si>
  <si>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</si>
  <si>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</si>
  <si>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</si>
  <si>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</si>
  <si>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</si>
  <si>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</si>
  <si>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</si>
  <si>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</si>
  <si>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</si>
  <si>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</si>
  <si>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</si>
  <si>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</si>
  <si>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</si>
  <si>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</si>
  <si>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</si>
  <si>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</si>
  <si>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</si>
  <si>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</si>
  <si>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</si>
  <si>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</si>
  <si>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</si>
  <si>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</si>
  <si>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</si>
  <si>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</si>
  <si>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</si>
  <si>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</si>
  <si>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</si>
  <si>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</si>
  <si>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</si>
  <si>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</si>
  <si>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</si>
  <si>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</si>
  <si>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</si>
  <si>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</si>
  <si>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</si>
  <si>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</si>
  <si>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</si>
  <si>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</si>
  <si>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</si>
  <si>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</si>
  <si>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</si>
  <si>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</si>
  <si>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</si>
  <si>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</si>
  <si>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</si>
  <si>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</si>
  <si>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</si>
  <si>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</si>
  <si>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</si>
  <si>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</si>
  <si>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</si>
  <si>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</si>
  <si>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</si>
  <si>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</si>
  <si>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</si>
  <si>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</si>
  <si>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</si>
  <si>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</si>
  <si>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</si>
  <si>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</si>
  <si>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</si>
  <si>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</si>
  <si>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</si>
  <si>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</si>
  <si>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</si>
  <si>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</si>
  <si>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</si>
  <si>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</si>
  <si>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</si>
  <si>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</si>
  <si>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</si>
  <si>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</si>
  <si>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</si>
  <si>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</si>
  <si>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</si>
  <si>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</si>
  <si>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</si>
  <si>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</si>
  <si>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</si>
  <si>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</si>
  <si>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</si>
  <si>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</si>
  <si>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</si>
  <si>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</si>
  <si>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</si>
  <si>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</si>
  <si>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</si>
  <si>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</si>
  <si>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</si>
  <si>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</si>
  <si>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</si>
  <si>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</si>
  <si>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</si>
  <si>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</si>
  <si>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</si>
  <si>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</si>
  <si>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</si>
  <si>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</si>
  <si>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</si>
  <si>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</si>
  <si>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</si>
  <si>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</si>
  <si>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</si>
  <si>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</si>
  <si>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</si>
  <si>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</si>
  <si>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</si>
  <si>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</si>
  <si>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</si>
  <si>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</si>
  <si>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</si>
  <si>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</si>
  <si>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</si>
  <si>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</si>
  <si>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</si>
  <si>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</si>
  <si>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</si>
  <si>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</si>
  <si>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</si>
  <si>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</si>
  <si>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</si>
  <si>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</si>
  <si>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</si>
  <si>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</si>
  <si>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</si>
  <si>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</si>
  <si>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</si>
  <si>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</si>
  <si>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</si>
  <si>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</si>
  <si>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</si>
  <si>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</si>
  <si>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</si>
  <si>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</si>
  <si>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</si>
  <si>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</si>
  <si>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</si>
  <si>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</si>
  <si>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</si>
  <si>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</si>
  <si>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</si>
  <si>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</si>
  <si>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</si>
  <si>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</si>
  <si>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</si>
  <si>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</si>
  <si>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</si>
  <si>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</si>
  <si>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</si>
  <si>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</si>
  <si>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</si>
  <si>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</si>
  <si>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</si>
  <si>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</si>
  <si>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</si>
  <si>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</si>
  <si>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</si>
  <si>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</si>
  <si>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</si>
  <si>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</si>
  <si>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</si>
  <si>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</si>
  <si>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</si>
  <si>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</si>
  <si>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</si>
  <si>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</si>
  <si>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</si>
  <si>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</si>
  <si>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</si>
  <si>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</si>
  <si>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</si>
  <si>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</si>
  <si>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</si>
  <si>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</si>
  <si>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</si>
  <si>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</si>
  <si>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</si>
  <si>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</si>
  <si>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</si>
  <si>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</si>
  <si>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</si>
  <si>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</si>
  <si>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</si>
  <si>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</si>
  <si>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</si>
  <si>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</si>
  <si>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</si>
  <si>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</si>
  <si>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</si>
  <si>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</si>
  <si>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</si>
  <si>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</si>
  <si>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</si>
  <si>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</si>
  <si>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</si>
  <si>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</si>
  <si>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</si>
  <si>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</si>
  <si>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</si>
  <si>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</si>
  <si>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</si>
  <si>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</si>
  <si>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</si>
  <si>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</si>
  <si>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</si>
  <si>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</si>
  <si>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</si>
  <si>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</si>
  <si>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</si>
  <si>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</si>
  <si>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</si>
  <si>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</si>
  <si>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</si>
  <si>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</si>
  <si>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</si>
  <si>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</si>
  <si>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</si>
  <si>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</si>
  <si>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</si>
  <si>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</si>
  <si>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</si>
  <si>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</si>
  <si>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</si>
  <si>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</si>
  <si>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</si>
  <si>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</si>
  <si>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</si>
  <si>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</si>
  <si>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</si>
  <si>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</si>
  <si>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</si>
  <si>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</si>
  <si>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</si>
  <si>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</si>
  <si>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</si>
  <si>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</si>
  <si>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</si>
  <si>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</si>
  <si>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</si>
  <si>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</si>
  <si>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</si>
  <si>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</si>
  <si>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</si>
  <si>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</si>
  <si>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</si>
  <si>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</si>
  <si>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</si>
  <si>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</si>
  <si>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</si>
  <si>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</si>
  <si>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</si>
  <si>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</si>
  <si>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</si>
  <si>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</si>
  <si>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</si>
  <si>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</si>
  <si>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</si>
  <si>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</si>
  <si>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</si>
  <si>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</si>
  <si>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</si>
  <si>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</si>
  <si>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</si>
  <si>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</si>
  <si>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</si>
  <si>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</si>
  <si>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</si>
  <si>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</si>
  <si>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</si>
  <si>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</si>
  <si>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</si>
  <si>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</si>
  <si>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</si>
  <si>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</si>
  <si>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</si>
  <si>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</si>
  <si>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</si>
  <si>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</si>
  <si>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</si>
  <si>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</si>
  <si>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</si>
  <si>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</si>
  <si>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</si>
  <si>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</si>
  <si>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</si>
  <si>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</si>
  <si>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</si>
  <si>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</si>
  <si>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</si>
  <si>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</si>
  <si>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</si>
  <si>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</si>
  <si>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</si>
  <si>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</si>
  <si>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</si>
  <si>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</si>
  <si>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</si>
  <si>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</si>
  <si>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</si>
  <si>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</si>
  <si>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</si>
  <si>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</si>
  <si>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</si>
  <si>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</si>
  <si>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</si>
  <si>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</si>
  <si>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</si>
  <si>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</si>
  <si>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</si>
  <si>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</si>
  <si>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</si>
  <si>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</si>
  <si>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</si>
  <si>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</si>
  <si>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</si>
  <si>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</si>
  <si>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</si>
  <si>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</si>
  <si>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</si>
  <si>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</si>
  <si>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</si>
  <si>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</si>
  <si>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</si>
  <si>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</si>
  <si>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</si>
  <si>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</si>
  <si>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</si>
  <si>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</si>
  <si>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</si>
  <si>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</si>
  <si>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</si>
  <si>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</si>
  <si>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</si>
  <si>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</si>
  <si>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</si>
  <si>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</si>
  <si>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</si>
  <si>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</si>
  <si>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</si>
  <si>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</si>
  <si>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</si>
  <si>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</si>
  <si>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</si>
  <si>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</si>
  <si>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</si>
  <si>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</si>
  <si>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</si>
  <si>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</si>
  <si>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</si>
  <si>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</si>
  <si>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</si>
  <si>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</si>
  <si>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</si>
  <si>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</si>
  <si>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</si>
  <si>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</si>
  <si>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</si>
  <si>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</si>
  <si>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</si>
  <si>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</si>
  <si>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</si>
  <si>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</si>
  <si>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</si>
  <si>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</si>
  <si>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</si>
  <si>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</si>
  <si>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</si>
  <si>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</si>
  <si>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</si>
  <si>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</si>
  <si>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</si>
  <si>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</si>
  <si>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</si>
  <si>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</si>
  <si>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</si>
  <si>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</si>
  <si>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</si>
  <si>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</si>
  <si>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</si>
  <si>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</si>
  <si>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</si>
  <si>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</si>
  <si>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</si>
  <si>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</si>
  <si>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</si>
  <si>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</si>
  <si>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</si>
  <si>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</si>
  <si>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</si>
  <si>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</si>
  <si>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</si>
  <si>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</si>
  <si>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</si>
  <si>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</si>
  <si>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</si>
  <si>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</si>
  <si>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</si>
  <si>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</si>
  <si>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</si>
  <si>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</si>
  <si>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</si>
  <si>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</si>
  <si>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</si>
  <si>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</si>
  <si>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</si>
  <si>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</si>
  <si>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</si>
  <si>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</si>
  <si>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</si>
  <si>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</si>
  <si>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</si>
  <si>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</si>
  <si>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</si>
  <si>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</si>
  <si>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</si>
  <si>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</si>
  <si>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</si>
  <si>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</si>
  <si>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</si>
  <si>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</si>
  <si>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</si>
  <si>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</si>
  <si>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</si>
  <si>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</si>
  <si>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</si>
  <si>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</si>
  <si>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</si>
  <si>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</si>
  <si>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</si>
  <si>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</si>
  <si>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</si>
  <si>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</si>
  <si>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</si>
  <si>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</si>
  <si>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</si>
  <si>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</si>
  <si>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</si>
  <si>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</si>
  <si>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</si>
  <si>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</si>
  <si>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</si>
  <si>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</si>
  <si>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</si>
  <si>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</si>
  <si>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</si>
  <si>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</si>
  <si>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</si>
  <si>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</si>
  <si>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</si>
  <si>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</si>
  <si>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</si>
  <si>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</si>
  <si>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</si>
  <si>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</si>
  <si>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</si>
  <si>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</si>
  <si>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</si>
  <si>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</si>
  <si>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</si>
  <si>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</si>
  <si>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</si>
  <si>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</si>
  <si>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</si>
  <si>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</si>
  <si>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</si>
  <si>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</si>
  <si>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</si>
  <si>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</si>
  <si>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</si>
  <si>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</si>
  <si>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</si>
  <si>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</si>
  <si>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</si>
  <si>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</si>
  <si>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</si>
  <si>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</si>
  <si>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</si>
  <si>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</si>
  <si>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</si>
  <si>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</si>
  <si>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</si>
  <si>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</si>
  <si>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</si>
  <si>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</si>
  <si>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</si>
  <si>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</si>
  <si>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</si>
  <si>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</si>
  <si>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</si>
  <si>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</si>
  <si>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</si>
  <si>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</si>
  <si>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</si>
  <si>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</si>
  <si>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</si>
  <si>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</si>
  <si>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</si>
  <si>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</si>
  <si>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</si>
  <si>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</si>
  <si>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</si>
  <si>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</si>
  <si>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</si>
  <si>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</si>
  <si>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</si>
  <si>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</si>
  <si>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</si>
  <si>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</si>
  <si>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</si>
  <si>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</si>
  <si>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</si>
  <si>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</si>
  <si>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</si>
  <si>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</si>
  <si>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</si>
  <si>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</si>
  <si>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</si>
  <si>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</si>
  <si>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</si>
  <si>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</si>
  <si>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</si>
  <si>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</si>
  <si>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</si>
  <si>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</si>
  <si>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</si>
  <si>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</si>
  <si>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</si>
  <si>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</si>
  <si>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</si>
  <si>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</si>
  <si>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</si>
  <si>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</si>
  <si>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</si>
  <si>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</si>
  <si>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</si>
  <si>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</si>
  <si>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</si>
  <si>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</si>
  <si>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</si>
  <si>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</si>
  <si>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</si>
  <si>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</si>
  <si>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</si>
  <si>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</si>
  <si>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</si>
  <si>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</si>
  <si>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</si>
  <si>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</si>
  <si>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</si>
  <si>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</si>
  <si>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</si>
  <si>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</si>
  <si>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</si>
  <si>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</si>
  <si>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</si>
  <si>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</si>
  <si>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</si>
  <si>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</si>
  <si>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</si>
  <si>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</si>
  <si>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</si>
  <si>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</si>
  <si>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</si>
  <si>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</si>
  <si>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</si>
  <si>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</si>
  <si>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</si>
  <si>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</si>
  <si>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</si>
  <si>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</si>
  <si>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</si>
  <si>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</si>
  <si>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</si>
  <si>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</si>
  <si>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</si>
  <si>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</si>
  <si>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</si>
  <si>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</si>
  <si>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</si>
  <si>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</si>
  <si>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</si>
  <si>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</si>
  <si>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</si>
  <si>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</si>
  <si>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</si>
  <si>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</si>
  <si>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</si>
  <si>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</si>
  <si>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</si>
  <si>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</si>
  <si>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</si>
  <si>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</si>
  <si>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</si>
  <si>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</si>
  <si>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</si>
  <si>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</si>
  <si>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</si>
  <si>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</si>
  <si>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</si>
  <si>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</si>
  <si>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</si>
  <si>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</si>
  <si>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</si>
  <si>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</si>
  <si>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</si>
  <si>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</si>
  <si>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</si>
  <si>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</si>
  <si>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</si>
  <si>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</si>
  <si>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</si>
  <si>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</si>
  <si>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</si>
  <si>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</si>
  <si>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</si>
  <si>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</si>
  <si>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</si>
  <si>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</si>
  <si>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</si>
  <si>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</si>
  <si>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</si>
  <si>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</si>
  <si>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</si>
  <si>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</si>
  <si>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</si>
  <si>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</si>
  <si>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</si>
  <si>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</si>
  <si>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</si>
  <si>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</si>
  <si>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</si>
  <si>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</si>
  <si>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</si>
  <si>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</si>
  <si>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</si>
  <si>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</si>
  <si>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</si>
  <si>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</si>
  <si>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</si>
  <si>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</si>
  <si>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</si>
  <si>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</si>
  <si>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</si>
  <si>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</si>
  <si>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</si>
  <si>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</si>
  <si>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</si>
  <si>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</si>
  <si>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</si>
  <si>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</si>
  <si>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</si>
  <si>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</si>
  <si>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</si>
  <si>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</si>
  <si>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</si>
  <si>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</si>
  <si>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</si>
  <si>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</si>
  <si>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</si>
  <si>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</si>
  <si>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</si>
  <si>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</si>
  <si>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</si>
  <si>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</si>
  <si>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</si>
  <si>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</si>
  <si>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</si>
  <si>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</si>
  <si>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</si>
  <si>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</si>
  <si>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</si>
  <si>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</si>
  <si>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</si>
  <si>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</si>
  <si>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</si>
  <si>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</si>
  <si>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</si>
  <si>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</si>
  <si>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</si>
  <si>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</si>
  <si>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</si>
  <si>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</si>
  <si>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</si>
  <si>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</si>
  <si>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</si>
  <si>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</si>
  <si>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</si>
  <si>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</si>
  <si>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</si>
  <si>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</si>
  <si>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</si>
  <si>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</si>
  <si>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</si>
  <si>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</si>
  <si>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</si>
  <si>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</si>
  <si>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</si>
  <si>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</si>
  <si>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</si>
  <si>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</si>
  <si>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</si>
  <si>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</si>
  <si>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</si>
  <si>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</si>
  <si>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</si>
  <si>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</si>
  <si>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</si>
  <si>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</si>
  <si>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</si>
  <si>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</si>
  <si>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</si>
  <si>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</si>
  <si>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</si>
  <si>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</si>
  <si>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</si>
  <si>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</si>
  <si>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</si>
  <si>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</si>
  <si>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</si>
  <si>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</si>
  <si>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</si>
  <si>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</si>
  <si>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</si>
  <si>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</si>
  <si>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</si>
  <si>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</si>
  <si>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</si>
  <si>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</si>
  <si>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</si>
  <si>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</si>
  <si>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</si>
  <si>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</si>
  <si>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</si>
  <si>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</si>
  <si>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</si>
  <si>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</si>
  <si>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</si>
  <si>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</si>
  <si>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</si>
  <si>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</si>
  <si>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</si>
  <si>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</si>
  <si>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</si>
  <si>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</si>
  <si>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</si>
  <si>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</si>
  <si>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</si>
  <si>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</si>
  <si>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</si>
  <si>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</si>
  <si>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</si>
  <si>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</si>
  <si>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</si>
  <si>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</si>
  <si>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</si>
  <si>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</si>
  <si>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</si>
  <si>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</si>
  <si>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</si>
  <si>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</si>
  <si>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</si>
  <si>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</si>
  <si>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</si>
  <si>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</si>
  <si>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</si>
  <si>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</si>
  <si>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</si>
  <si>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</si>
  <si>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</si>
  <si>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</si>
  <si>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</si>
  <si>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</si>
  <si>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</si>
  <si>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</si>
  <si>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</si>
  <si>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</si>
  <si>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</si>
  <si>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</si>
  <si>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</si>
  <si>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</si>
  <si>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</si>
  <si>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</si>
  <si>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</si>
  <si>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</si>
  <si>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</si>
  <si>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</si>
  <si>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</si>
  <si>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</si>
  <si>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</si>
  <si>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</si>
  <si>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</si>
  <si>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</si>
  <si>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</si>
  <si>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</si>
  <si>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</si>
  <si>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</si>
  <si>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</si>
  <si>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</si>
  <si>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</si>
  <si>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</si>
  <si>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</si>
  <si>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</si>
  <si>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</si>
  <si>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</si>
  <si>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</si>
  <si>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</si>
  <si>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</si>
  <si>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</si>
  <si>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</si>
  <si>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</si>
  <si>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</si>
  <si>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</si>
  <si>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</si>
  <si>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</si>
  <si>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</si>
  <si>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</si>
  <si>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</si>
  <si>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</si>
  <si>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</si>
  <si>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</si>
  <si>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</si>
  <si>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</si>
  <si>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</si>
  <si>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</si>
  <si>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</si>
  <si>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</si>
  <si>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</si>
  <si>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</si>
  <si>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</si>
  <si>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</si>
  <si>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</si>
  <si>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</si>
  <si>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</si>
  <si>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</si>
  <si>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</si>
  <si>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</si>
  <si>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</si>
  <si>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</si>
  <si>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</si>
  <si>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</si>
  <si>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</si>
  <si>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</si>
  <si>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</si>
  <si>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</si>
  <si>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</si>
  <si>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</si>
  <si>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</si>
  <si>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</si>
  <si>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</si>
  <si>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</si>
  <si>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</si>
  <si>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</si>
  <si>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</si>
  <si>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</si>
  <si>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</si>
  <si>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</si>
  <si>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</si>
  <si>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</si>
  <si>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</si>
  <si>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</si>
  <si>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</si>
  <si>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</si>
  <si>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</si>
  <si>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</si>
  <si>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</si>
  <si>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</si>
  <si>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</si>
  <si>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</si>
  <si>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</si>
  <si>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</si>
  <si>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</si>
  <si>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</si>
  <si>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</si>
  <si>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</si>
  <si>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</si>
  <si>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</si>
  <si>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</si>
  <si>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</si>
  <si>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</si>
  <si>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</si>
  <si>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</si>
  <si>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</si>
  <si>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</si>
  <si>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</si>
  <si>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</si>
  <si>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</si>
  <si>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</si>
  <si>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</si>
  <si>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</si>
  <si>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</si>
  <si>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</si>
  <si>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</si>
  <si>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</si>
  <si>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</si>
  <si>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</si>
  <si>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</si>
  <si>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</si>
  <si>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</si>
  <si>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</si>
  <si>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</si>
  <si>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</si>
  <si>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</si>
  <si>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</si>
  <si>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</si>
  <si>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</si>
  <si>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</si>
  <si>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</si>
  <si>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</si>
  <si>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</si>
  <si>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</si>
  <si>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</si>
  <si>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</si>
  <si>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</si>
  <si>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</si>
  <si>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</si>
  <si>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</si>
  <si>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</si>
  <si>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</si>
  <si>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</si>
  <si>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</si>
  <si>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</si>
  <si>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</si>
  <si>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</si>
  <si>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</si>
  <si>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</si>
  <si>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</si>
  <si>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</si>
  <si>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</si>
  <si>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</si>
  <si>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</si>
  <si>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</si>
  <si>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</si>
  <si>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</si>
  <si>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</si>
  <si>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</si>
  <si>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</si>
  <si>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</si>
  <si>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</si>
  <si>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</si>
  <si>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</si>
  <si>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</si>
  <si>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</si>
  <si>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</si>
  <si>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</si>
  <si>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</si>
  <si>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</si>
  <si>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</si>
  <si>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</si>
  <si>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</si>
  <si>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</si>
  <si>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</si>
  <si>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</si>
  <si>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</si>
  <si>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</si>
  <si>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</si>
  <si>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</si>
  <si>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</si>
  <si>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</si>
  <si>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</si>
  <si>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</si>
  <si>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</si>
  <si>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</si>
  <si>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</si>
  <si>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</si>
  <si>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</si>
  <si>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</si>
  <si>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</si>
  <si>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</si>
  <si>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</si>
  <si>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</si>
  <si>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</si>
  <si>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</si>
  <si>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</si>
  <si>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</si>
  <si>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</si>
  <si>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</si>
  <si>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</si>
  <si>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</si>
  <si>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</si>
  <si>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</si>
  <si>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</si>
  <si>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</si>
  <si>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</si>
  <si>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</si>
  <si>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</si>
  <si>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</si>
  <si>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</si>
  <si>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</si>
  <si>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</si>
  <si>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</si>
  <si>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</si>
  <si>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</si>
  <si>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</si>
  <si>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</si>
  <si>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</si>
  <si>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</si>
  <si>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</si>
  <si>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</si>
  <si>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</si>
  <si>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</si>
  <si>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</si>
  <si>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</si>
  <si>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</si>
  <si>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</si>
  <si>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</si>
  <si>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</si>
  <si>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</si>
  <si>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</si>
  <si>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</si>
  <si>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</si>
  <si>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</si>
  <si>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</si>
  <si>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</si>
  <si>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</si>
  <si>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</si>
  <si>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</si>
  <si>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</si>
  <si>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</si>
  <si>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</si>
  <si>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</si>
  <si>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</si>
  <si>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</si>
  <si>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</si>
  <si>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</si>
  <si>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</si>
  <si>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</si>
  <si>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</si>
  <si>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</si>
  <si>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</si>
  <si>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</si>
  <si>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</si>
  <si>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</si>
  <si>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</si>
  <si>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</si>
  <si>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</si>
  <si>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</si>
  <si>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</si>
  <si>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</si>
  <si>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</si>
  <si>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</si>
  <si>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</si>
  <si>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</si>
  <si>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</si>
  <si>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</si>
  <si>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</si>
  <si>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</si>
  <si>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</si>
  <si>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</si>
  <si>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</si>
  <si>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</si>
  <si>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</si>
  <si>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</si>
  <si>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</si>
  <si>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</si>
  <si>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</si>
  <si>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</si>
  <si>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</si>
  <si>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</si>
  <si>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</si>
  <si>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</si>
  <si>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</si>
  <si>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</si>
  <si>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</si>
  <si>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</si>
  <si>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</si>
  <si>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</si>
  <si>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</si>
  <si>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</si>
  <si>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</si>
  <si>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</si>
  <si>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</si>
  <si>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</si>
  <si>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</si>
  <si>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</si>
  <si>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</si>
  <si>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</si>
  <si>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</si>
  <si>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</si>
  <si>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</si>
  <si>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</si>
  <si>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</si>
  <si>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</si>
  <si>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</si>
  <si>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</si>
  <si>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</si>
  <si>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</si>
  <si>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</si>
  <si>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</si>
  <si>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</si>
  <si>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</si>
  <si>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</si>
  <si>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</si>
  <si>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</si>
  <si>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</si>
  <si>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</si>
  <si>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</si>
  <si>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</si>
  <si>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</si>
  <si>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</si>
  <si>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</si>
  <si>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</si>
  <si>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</si>
  <si>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</si>
  <si>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</si>
  <si>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</si>
  <si>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</si>
  <si>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</si>
  <si>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</si>
  <si>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</si>
  <si>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</si>
  <si>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</si>
  <si>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</si>
  <si>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</si>
  <si>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</si>
  <si>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</si>
  <si>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</si>
  <si>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</si>
  <si>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</si>
  <si>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</si>
  <si>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</si>
  <si>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</si>
  <si>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</si>
  <si>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</si>
  <si>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</si>
  <si>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</si>
  <si>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</si>
  <si>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</si>
  <si>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</si>
  <si>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</si>
  <si>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</si>
  <si>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</si>
  <si>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</si>
  <si>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</si>
  <si>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</si>
  <si>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</si>
  <si>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</si>
  <si>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</si>
  <si>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</si>
  <si>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</si>
  <si>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</si>
  <si>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</si>
  <si>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</si>
  <si>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</si>
  <si>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</si>
  <si>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</si>
  <si>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</si>
  <si>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</si>
  <si>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</si>
  <si>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</si>
  <si>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</si>
  <si>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</si>
  <si>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</si>
  <si>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</si>
  <si>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</si>
  <si>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</si>
  <si>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</si>
  <si>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</si>
  <si>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</si>
  <si>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</si>
  <si>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</si>
  <si>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</si>
  <si>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</si>
  <si>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</si>
  <si>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</si>
  <si>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</si>
  <si>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</si>
  <si>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</si>
  <si>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</si>
  <si>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</si>
  <si>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</si>
  <si>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</si>
  <si>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</si>
  <si>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</si>
  <si>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</si>
  <si>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</si>
  <si>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</si>
  <si>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</si>
  <si>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</si>
  <si>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</si>
  <si>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</si>
  <si>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</si>
  <si>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</si>
  <si>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</si>
  <si>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</si>
  <si>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</si>
  <si>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</si>
  <si>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</si>
  <si>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</si>
  <si>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</si>
  <si>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</si>
  <si>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</si>
  <si>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</si>
  <si>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</si>
  <si>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</si>
  <si>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</si>
  <si>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</si>
  <si>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</si>
  <si>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</si>
  <si>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</si>
  <si>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</si>
  <si>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</si>
  <si>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</si>
  <si>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</si>
  <si>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</si>
  <si>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</si>
  <si>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</si>
  <si>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</si>
  <si>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</si>
  <si>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</si>
  <si>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</si>
  <si>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</si>
  <si>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</si>
  <si>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</si>
  <si>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</si>
  <si>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</si>
  <si>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</si>
  <si>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</si>
  <si>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</si>
  <si>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</si>
  <si>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</si>
  <si>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</si>
  <si>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</si>
  <si>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</si>
  <si>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</si>
  <si>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</si>
  <si>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</si>
  <si>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</si>
  <si>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</si>
  <si>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</si>
  <si>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</si>
  <si>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</si>
  <si>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</si>
  <si>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</si>
  <si>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</si>
  <si>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</si>
  <si>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</si>
  <si>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</si>
  <si>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</si>
  <si>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</si>
  <si>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</si>
  <si>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</si>
  <si>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</si>
  <si>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</si>
  <si>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</si>
  <si>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</si>
  <si>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</si>
  <si>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</si>
  <si>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</si>
  <si>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</si>
  <si>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</si>
  <si>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</si>
  <si>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</si>
  <si>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</si>
  <si>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</si>
  <si>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</si>
  <si>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</si>
  <si>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</si>
  <si>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</si>
  <si>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</si>
  <si>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</si>
  <si>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</si>
  <si>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</si>
  <si>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</si>
  <si>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</si>
  <si>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</si>
  <si>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</si>
  <si>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</si>
  <si>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</si>
  <si>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</si>
  <si>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</si>
  <si>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</si>
  <si>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</si>
  <si>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</si>
  <si>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</si>
  <si>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</si>
  <si>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</si>
  <si>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</si>
  <si>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</si>
  <si>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</si>
  <si>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</si>
  <si>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</si>
  <si>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</si>
  <si>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</si>
  <si>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</si>
  <si>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</si>
  <si>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</si>
  <si>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</si>
  <si>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</si>
  <si>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</si>
  <si>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</si>
  <si>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</si>
  <si>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</si>
  <si>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</si>
  <si>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</si>
  <si>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</si>
  <si>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</si>
  <si>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</si>
  <si>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</si>
  <si>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</si>
  <si>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</si>
  <si>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</si>
  <si>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</si>
  <si>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</si>
  <si>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</si>
  <si>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</si>
  <si>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</si>
  <si>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</si>
  <si>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</si>
  <si>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</si>
  <si>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</si>
  <si>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</si>
  <si>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</si>
  <si>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</si>
  <si>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</si>
  <si>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</si>
  <si>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</si>
  <si>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</si>
  <si>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</si>
  <si>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</si>
  <si>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</si>
  <si>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</si>
  <si>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</si>
  <si>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</si>
  <si>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</si>
  <si>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</si>
  <si>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</si>
  <si>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</si>
  <si>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</si>
  <si>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</si>
  <si>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</si>
  <si>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</si>
  <si>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</si>
  <si>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</si>
  <si>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</si>
  <si>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</si>
  <si>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</si>
  <si>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</si>
  <si>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</si>
  <si>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</si>
  <si>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</si>
  <si>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</si>
  <si>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</si>
  <si>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</si>
  <si>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</si>
  <si>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</si>
  <si>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</si>
  <si>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</si>
  <si>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</si>
  <si>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</si>
  <si>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</si>
  <si>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</si>
  <si>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</si>
  <si>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</si>
  <si>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</si>
  <si>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</si>
  <si>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</si>
  <si>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</si>
  <si>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</si>
  <si>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</si>
  <si>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</si>
  <si>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</si>
  <si>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</si>
  <si>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</si>
  <si>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</si>
  <si>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</si>
  <si>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</si>
  <si>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</si>
  <si>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</si>
  <si>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</si>
  <si>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</si>
  <si>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</si>
  <si>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</si>
  <si>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</si>
  <si>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</si>
  <si>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</si>
  <si>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</si>
  <si>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</si>
  <si>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</si>
  <si>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</si>
  <si>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</si>
  <si>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</si>
  <si>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</si>
  <si>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</si>
  <si>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</si>
  <si>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</si>
  <si>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</si>
  <si>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</si>
  <si>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</si>
  <si>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</si>
  <si>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</si>
  <si>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</si>
  <si>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</si>
  <si>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</si>
  <si>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</si>
  <si>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</si>
  <si>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</si>
  <si>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</si>
  <si>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</si>
  <si>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</si>
  <si>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</si>
  <si>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</si>
  <si>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</si>
  <si>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</si>
  <si>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</si>
  <si>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</si>
  <si>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</si>
  <si>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</si>
  <si>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</si>
  <si>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</si>
  <si>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</si>
  <si>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</si>
  <si>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</si>
  <si>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</si>
  <si>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</si>
  <si>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</si>
  <si>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</si>
  <si>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</si>
  <si>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</si>
  <si>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</si>
  <si>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</si>
  <si>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</si>
  <si>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</si>
  <si>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</si>
  <si>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</si>
  <si>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</si>
  <si>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</si>
  <si>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</si>
  <si>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</si>
  <si>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</si>
  <si>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</si>
  <si>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</si>
  <si>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</si>
  <si>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</si>
  <si>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</si>
  <si>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</si>
  <si>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</si>
  <si>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</si>
  <si>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</si>
  <si>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</si>
  <si>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</si>
  <si>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</si>
  <si>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</si>
  <si>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</si>
  <si>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</si>
  <si>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</si>
  <si>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</si>
  <si>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</si>
  <si>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</si>
  <si>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</si>
  <si>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</si>
  <si>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</si>
  <si>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</si>
  <si>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</si>
  <si>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</si>
  <si>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</si>
  <si>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</si>
  <si>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</si>
  <si>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</si>
  <si>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</si>
  <si>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</si>
  <si>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</si>
  <si>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</si>
  <si>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</si>
  <si>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</si>
  <si>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</si>
  <si>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</si>
  <si>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</si>
  <si>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</si>
  <si>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</si>
  <si>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</si>
  <si>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</si>
  <si>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</si>
  <si>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</si>
  <si>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</si>
  <si>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</si>
  <si>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</si>
  <si>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</si>
  <si>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</si>
  <si>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</si>
  <si>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</si>
  <si>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</si>
  <si>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</si>
  <si>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</si>
  <si>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</si>
  <si>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</si>
  <si>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</si>
  <si>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</si>
  <si>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</si>
  <si>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</si>
  <si>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</si>
  <si>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</si>
  <si>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</si>
  <si>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</si>
  <si>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</si>
  <si>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</si>
  <si>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</si>
  <si>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</si>
  <si>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</si>
  <si>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</si>
  <si>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</si>
  <si>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</si>
  <si>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</si>
  <si>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</si>
  <si>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</si>
  <si>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</si>
  <si>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</si>
  <si>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</si>
  <si>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</si>
  <si>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</si>
  <si>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</si>
  <si>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</si>
  <si>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</si>
  <si>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</si>
  <si>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</si>
  <si>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</si>
  <si>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</si>
  <si>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</si>
  <si>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</si>
  <si>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</si>
  <si>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</si>
  <si>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</si>
  <si>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</si>
  <si>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</si>
  <si>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</si>
  <si>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</si>
  <si>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</si>
  <si>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</si>
  <si>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</si>
  <si>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</si>
  <si>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</si>
  <si>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</si>
  <si>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</si>
  <si>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</si>
  <si>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</si>
  <si>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</si>
  <si>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</si>
  <si>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</si>
  <si>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</si>
  <si>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</si>
  <si>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</si>
  <si>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</si>
  <si>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</si>
  <si>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</si>
  <si>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</si>
  <si>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</si>
  <si>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</si>
  <si>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</si>
  <si>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</si>
  <si>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</si>
  <si>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</si>
  <si>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</si>
  <si>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</si>
  <si>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</si>
  <si>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</si>
  <si>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</si>
  <si>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</si>
  <si>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</si>
  <si>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</si>
  <si>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</si>
  <si>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</si>
  <si>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</si>
  <si>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</si>
  <si>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</si>
  <si>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</si>
  <si>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</si>
  <si>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</si>
  <si>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</si>
  <si>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</si>
  <si>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</si>
  <si>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</si>
  <si>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</si>
  <si>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</si>
  <si>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</si>
  <si>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</si>
  <si>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</si>
  <si>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</si>
  <si>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</si>
  <si>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</si>
  <si>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</si>
  <si>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</si>
  <si>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</si>
  <si>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</si>
  <si>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</si>
  <si>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</si>
  <si>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</si>
  <si>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</si>
  <si>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</si>
  <si>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</si>
  <si>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</si>
  <si>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</si>
  <si>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</si>
  <si>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</si>
  <si>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</si>
  <si>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</si>
  <si>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</si>
  <si>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</si>
  <si>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</si>
  <si>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</si>
  <si>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</si>
  <si>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</si>
  <si>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</si>
  <si>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</si>
  <si>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</si>
  <si>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</si>
  <si>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</si>
  <si>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</si>
  <si>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</si>
  <si>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</si>
  <si>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</si>
  <si>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</si>
  <si>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</si>
  <si>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</si>
  <si>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</si>
  <si>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</si>
  <si>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</si>
  <si>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</si>
  <si>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</si>
  <si>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</si>
  <si>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</si>
  <si>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</si>
  <si>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</si>
  <si>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</si>
  <si>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</si>
  <si>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</si>
  <si>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</si>
  <si>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</si>
  <si>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</si>
  <si>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</si>
  <si>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</si>
  <si>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</si>
  <si>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</si>
  <si>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</si>
  <si>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</si>
  <si>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</si>
  <si>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</si>
  <si>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</si>
  <si>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</si>
  <si>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</si>
  <si>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</si>
  <si>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</si>
  <si>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</si>
  <si>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</si>
  <si>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</si>
  <si>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</si>
  <si>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</si>
  <si>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</si>
  <si>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</si>
  <si>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</si>
  <si>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</si>
  <si>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</si>
  <si>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</si>
  <si>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</si>
  <si>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</si>
  <si>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</si>
  <si>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</si>
  <si>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</si>
  <si>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</si>
  <si>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</si>
  <si>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</si>
  <si>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</si>
  <si>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</si>
  <si>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</si>
  <si>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</si>
  <si>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</si>
  <si>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</si>
  <si>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</si>
  <si>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</si>
  <si>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</si>
  <si>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</si>
  <si>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</si>
  <si>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</si>
  <si>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</si>
  <si>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</si>
  <si>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</si>
  <si>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</si>
  <si>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</si>
  <si>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</si>
  <si>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</si>
  <si>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</si>
  <si>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</si>
  <si>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</si>
  <si>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</si>
  <si>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</si>
  <si>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</si>
  <si>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</si>
  <si>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</si>
  <si>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</si>
  <si>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</si>
  <si>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</si>
  <si>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</si>
  <si>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</si>
  <si>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</si>
  <si>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</si>
  <si>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</si>
  <si>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</si>
  <si>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</si>
  <si>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</si>
  <si>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</si>
  <si>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</si>
  <si>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</si>
  <si>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</si>
  <si>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</si>
  <si>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</si>
  <si>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</si>
  <si>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</si>
  <si>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</si>
  <si>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</si>
  <si>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</si>
  <si>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</si>
  <si>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</si>
  <si>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</si>
  <si>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</si>
  <si>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</si>
  <si>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</si>
  <si>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</si>
  <si>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</si>
  <si>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</si>
  <si>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</si>
  <si>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</si>
  <si>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</si>
  <si>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</si>
  <si>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</si>
  <si>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</si>
  <si>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</si>
  <si>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</si>
  <si>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</si>
  <si>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</si>
  <si>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</si>
  <si>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</si>
  <si>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</si>
  <si>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</si>
  <si>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</si>
  <si>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</si>
  <si>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</si>
  <si>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</si>
  <si>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</si>
  <si>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</si>
  <si>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</si>
  <si>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</si>
  <si>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</si>
  <si>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</si>
  <si>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</si>
  <si>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</si>
  <si>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</si>
  <si>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</si>
  <si>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</si>
  <si>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</si>
  <si>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</si>
  <si>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</si>
  <si>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</si>
  <si>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</si>
  <si>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</si>
  <si>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</si>
  <si>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</si>
  <si>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</si>
  <si>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</si>
  <si>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</si>
  <si>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</si>
  <si>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</si>
  <si>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</si>
  <si>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</si>
  <si>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</si>
  <si>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</si>
  <si>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</si>
  <si>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</si>
  <si>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</si>
  <si>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</si>
  <si>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</si>
  <si>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</si>
  <si>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</si>
  <si>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</si>
  <si>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</si>
  <si>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</si>
  <si>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</si>
  <si>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</si>
  <si>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</si>
  <si>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</si>
  <si>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</si>
  <si>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</si>
  <si>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</si>
  <si>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</si>
  <si>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</si>
  <si>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</si>
  <si>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</si>
  <si>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</si>
  <si>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</si>
  <si>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</si>
  <si>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</si>
  <si>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</si>
  <si>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</si>
  <si>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</si>
  <si>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</si>
  <si>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</si>
  <si>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</si>
  <si>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</si>
  <si>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</si>
  <si>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</si>
  <si>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</si>
  <si>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</si>
  <si>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</si>
  <si>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</si>
  <si>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</si>
  <si>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</si>
  <si>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</si>
  <si>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</si>
  <si>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</si>
  <si>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</si>
  <si>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</si>
  <si>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</si>
  <si>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</si>
  <si>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</si>
  <si>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</si>
  <si>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</si>
  <si>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</si>
  <si>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</si>
  <si>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</si>
  <si>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</si>
  <si>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</si>
  <si>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</si>
  <si>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</si>
  <si>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</si>
  <si>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</si>
  <si>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</si>
  <si>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</si>
  <si>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</si>
  <si>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</si>
  <si>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</si>
  <si>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</si>
  <si>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</si>
  <si>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</si>
  <si>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</si>
  <si>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</si>
  <si>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</si>
  <si>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</si>
  <si>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</si>
  <si>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</si>
  <si>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</si>
  <si>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</si>
  <si>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</si>
  <si>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</si>
  <si>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</si>
  <si>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</si>
  <si>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</si>
  <si>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</si>
  <si>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</si>
  <si>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</si>
  <si>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</si>
  <si>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</si>
  <si>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</si>
  <si>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</si>
  <si>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</si>
  <si>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</si>
  <si>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</si>
  <si>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</si>
  <si>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</si>
  <si>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</si>
  <si>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</si>
  <si>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</si>
  <si>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</si>
  <si>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</si>
  <si>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</si>
  <si>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</si>
  <si>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</si>
  <si>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</si>
  <si>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</si>
  <si>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</si>
  <si>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</si>
  <si>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</si>
  <si>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</si>
  <si>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</si>
  <si>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</si>
  <si>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</si>
  <si>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</si>
  <si>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</si>
  <si>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</si>
  <si>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</si>
  <si>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</si>
  <si>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</si>
  <si>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</si>
  <si>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</si>
  <si>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</si>
  <si>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</si>
  <si>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</si>
  <si>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</si>
  <si>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</si>
  <si>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</si>
  <si>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</si>
  <si>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</si>
  <si>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</si>
  <si>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</si>
  <si>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</si>
  <si>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</si>
  <si>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</si>
  <si>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</si>
  <si>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</si>
  <si>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</si>
  <si>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</si>
  <si>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</si>
  <si>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</si>
  <si>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</si>
  <si>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</si>
  <si>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</si>
  <si>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</si>
  <si>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</si>
  <si>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</si>
  <si>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</si>
  <si>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</si>
  <si>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</si>
  <si>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</si>
  <si>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</si>
  <si>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</si>
  <si>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</si>
  <si>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</si>
  <si>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</si>
  <si>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</si>
  <si>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</si>
  <si>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</si>
  <si>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</si>
  <si>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</si>
  <si>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</si>
  <si>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</si>
  <si>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</si>
  <si>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</si>
  <si>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</si>
  <si>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</si>
  <si>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</si>
  <si>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</si>
  <si>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</si>
  <si>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</si>
  <si>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</si>
  <si>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</si>
  <si>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</si>
  <si>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</si>
  <si>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</si>
  <si>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</si>
  <si>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</si>
  <si>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</si>
  <si>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</si>
  <si>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</si>
  <si>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</si>
  <si>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</si>
  <si>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</si>
  <si>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</si>
  <si>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</si>
  <si>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</si>
  <si>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</si>
  <si>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</si>
  <si>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</si>
  <si>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</si>
  <si>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</si>
  <si>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</si>
  <si>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</si>
  <si>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</si>
  <si>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</si>
  <si>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</si>
  <si>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</si>
  <si>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</si>
  <si>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</si>
  <si>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</si>
  <si>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</si>
  <si>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</si>
  <si>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</si>
  <si>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</si>
  <si>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</si>
  <si>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</si>
  <si>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</si>
  <si>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</si>
  <si>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</si>
  <si>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</si>
  <si>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</si>
  <si>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</si>
  <si>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</si>
  <si>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</si>
  <si>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</si>
  <si>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</si>
  <si>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</si>
  <si>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</si>
  <si>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</si>
  <si>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</si>
  <si>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</si>
  <si>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</si>
  <si>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</si>
  <si>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</si>
  <si>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</si>
  <si>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</si>
  <si>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</si>
  <si>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</si>
  <si>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</si>
  <si>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</si>
  <si>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</si>
  <si>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</si>
  <si>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</si>
  <si>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</si>
  <si>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</si>
  <si>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</si>
  <si>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</si>
  <si>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</si>
  <si>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</si>
  <si>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</si>
  <si>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</si>
  <si>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</si>
  <si>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</si>
  <si>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</si>
  <si>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</si>
  <si>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</si>
  <si>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</si>
  <si>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</si>
  <si>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</si>
  <si>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</si>
  <si>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</si>
  <si>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</si>
  <si>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</si>
  <si>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</si>
  <si>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</si>
  <si>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</si>
  <si>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</si>
  <si>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</si>
  <si>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</si>
  <si>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</si>
  <si>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</si>
  <si>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</si>
  <si>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</si>
  <si>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</si>
  <si>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</si>
  <si>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</si>
  <si>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</si>
  <si>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</si>
  <si>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</si>
  <si>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</si>
  <si>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</si>
  <si>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</si>
  <si>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</si>
  <si>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</si>
  <si>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</si>
  <si>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</si>
  <si>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</si>
  <si>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</si>
  <si>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</si>
  <si>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</si>
  <si>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</si>
  <si>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</si>
  <si>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</si>
  <si>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</si>
  <si>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</si>
  <si>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</si>
  <si>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</si>
  <si>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</si>
  <si>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</si>
  <si>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</si>
  <si>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</si>
  <si>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</si>
  <si>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</si>
  <si>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</si>
  <si>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</si>
  <si>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</si>
  <si>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</si>
  <si>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</si>
  <si>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</si>
  <si>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</si>
  <si>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</si>
  <si>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</si>
  <si>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</si>
  <si>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</si>
  <si>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</si>
  <si>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</si>
  <si>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</si>
  <si>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</si>
  <si>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</si>
  <si>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</si>
  <si>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</si>
  <si>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</si>
  <si>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</si>
  <si>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</si>
  <si>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</si>
  <si>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</si>
  <si>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</si>
  <si>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</si>
  <si>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</si>
  <si>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</si>
  <si>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</si>
  <si>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</si>
  <si>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</si>
  <si>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</si>
  <si>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</si>
  <si>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</si>
  <si>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</si>
  <si>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</si>
  <si>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</si>
  <si>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</si>
  <si>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</si>
  <si>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</si>
  <si>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</si>
  <si>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</si>
  <si>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</si>
  <si>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</si>
  <si>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</si>
  <si>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</si>
  <si>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</si>
  <si>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</si>
  <si>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</si>
  <si>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</si>
  <si>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</si>
  <si>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</si>
  <si>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</si>
  <si>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</si>
  <si>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</si>
  <si>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</si>
  <si>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</si>
  <si>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</si>
  <si>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</si>
  <si>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</si>
  <si>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</si>
  <si>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</si>
  <si>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</si>
  <si>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</si>
  <si>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</si>
  <si>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</si>
  <si>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</si>
  <si>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</si>
  <si>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</si>
  <si>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</si>
  <si>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</si>
  <si>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</si>
  <si>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</si>
  <si>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</si>
  <si>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</si>
  <si>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</si>
  <si>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</si>
  <si>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</si>
  <si>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</si>
  <si>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</si>
  <si>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</si>
  <si>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</si>
  <si>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</si>
  <si>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</si>
  <si>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</si>
  <si>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</si>
  <si>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</si>
  <si>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</si>
  <si>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</si>
  <si>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</si>
  <si>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</si>
  <si>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</si>
  <si>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</si>
  <si>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</si>
  <si>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</si>
  <si>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</si>
  <si>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</si>
  <si>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</si>
  <si>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</si>
  <si>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</si>
  <si>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</si>
  <si>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</si>
  <si>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</si>
  <si>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</si>
  <si>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</si>
  <si>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</si>
  <si>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</si>
  <si>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</si>
  <si>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</si>
  <si>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</si>
  <si>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</si>
  <si>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</si>
  <si>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</si>
  <si>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</si>
  <si>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</si>
  <si>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</si>
  <si>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</si>
  <si>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</si>
  <si>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</si>
  <si>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</si>
  <si>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</si>
  <si>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</si>
  <si>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</si>
  <si>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</si>
  <si>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</si>
  <si>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</si>
  <si>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</si>
  <si>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</si>
  <si>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</si>
  <si>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</si>
  <si>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</si>
  <si>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</si>
  <si>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</si>
  <si>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</si>
  <si>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</si>
  <si>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</si>
  <si>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</si>
  <si>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</si>
  <si>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</si>
  <si>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</si>
  <si>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</si>
  <si>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</si>
  <si>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</si>
  <si>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</si>
  <si>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</si>
  <si>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</si>
  <si>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</si>
  <si>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</si>
  <si>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</si>
  <si>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</si>
  <si>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</si>
  <si>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</si>
  <si>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</si>
  <si>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</si>
  <si>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</si>
  <si>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</si>
  <si>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</si>
  <si>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</si>
  <si>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</si>
  <si>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</si>
  <si>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</si>
  <si>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</si>
  <si>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</si>
  <si>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</si>
  <si>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</si>
  <si>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</si>
  <si>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</si>
  <si>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</si>
  <si>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</si>
  <si>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</si>
  <si>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</si>
  <si>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</si>
  <si>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</si>
  <si>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</si>
  <si>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</si>
  <si>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</si>
  <si>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</si>
  <si>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</si>
  <si>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</si>
  <si>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</si>
  <si>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</si>
  <si>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</si>
  <si>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</si>
  <si>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</si>
  <si>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</si>
  <si>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</si>
  <si>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</si>
  <si>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</si>
  <si>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</si>
  <si>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</si>
  <si>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</si>
  <si>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</si>
  <si>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</si>
  <si>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</si>
  <si>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</si>
  <si>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</si>
  <si>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</si>
  <si>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</si>
  <si>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</si>
  <si>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</si>
  <si>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</si>
  <si>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</si>
  <si>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</si>
  <si>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</si>
  <si>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</si>
  <si>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</si>
  <si>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</si>
  <si>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</si>
  <si>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</si>
  <si>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</si>
  <si>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</si>
  <si>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</si>
  <si>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</si>
  <si>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</si>
  <si>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</si>
  <si>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</si>
  <si>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</si>
  <si>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</si>
  <si>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</si>
  <si>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</si>
  <si>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</si>
  <si>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</si>
  <si>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</si>
  <si>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</si>
  <si>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</si>
  <si>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</si>
  <si>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</si>
  <si>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</si>
  <si>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</si>
  <si>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</si>
  <si>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</si>
  <si>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</si>
  <si>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</si>
  <si>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</si>
  <si>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</si>
  <si>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</si>
  <si>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</si>
  <si>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</si>
  <si>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</si>
  <si>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</si>
  <si>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</si>
  <si>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</si>
  <si>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</si>
  <si>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</si>
  <si>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</si>
  <si>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</si>
  <si>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</si>
  <si>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</si>
  <si>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</si>
  <si>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</si>
  <si>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</si>
  <si>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</si>
  <si>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</si>
  <si>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</si>
  <si>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</si>
  <si>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</si>
  <si>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</si>
  <si>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</si>
  <si>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</si>
  <si>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</si>
  <si>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</si>
  <si>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</si>
  <si>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</si>
  <si>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</si>
  <si>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</si>
  <si>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</si>
  <si>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</si>
  <si>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</si>
  <si>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</si>
  <si>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</si>
  <si>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</si>
  <si>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</si>
  <si>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</si>
  <si>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</si>
  <si>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</si>
  <si>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</si>
  <si>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</si>
  <si>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</si>
  <si>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</si>
  <si>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</si>
  <si>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</si>
  <si>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</si>
  <si>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</si>
  <si>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</si>
  <si>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</si>
  <si>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</si>
  <si>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</si>
  <si>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</si>
  <si>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</si>
  <si>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</si>
  <si>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</si>
  <si>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</si>
  <si>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</si>
  <si>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</si>
  <si>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</si>
  <si>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</si>
  <si>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</si>
  <si>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</si>
  <si>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</si>
  <si>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</si>
  <si>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</si>
  <si>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</si>
  <si>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</si>
  <si>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</si>
  <si>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</si>
  <si>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</si>
  <si>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</si>
  <si>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</si>
  <si>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</si>
  <si>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</si>
  <si>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</si>
  <si>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</si>
  <si>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</si>
  <si>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</si>
  <si>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</si>
  <si>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</si>
  <si>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</si>
  <si>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</si>
  <si>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</si>
  <si>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</si>
  <si>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</si>
  <si>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</si>
  <si>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</si>
  <si>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</si>
  <si>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</si>
  <si>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</si>
  <si>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</si>
  <si>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</si>
  <si>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</si>
  <si>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</si>
  <si>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</si>
  <si>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</si>
  <si>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</si>
  <si>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</si>
  <si>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</si>
  <si>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</si>
  <si>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</si>
  <si>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</si>
  <si>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</si>
  <si>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</si>
  <si>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</si>
  <si>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</si>
  <si>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</si>
  <si>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</si>
  <si>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</si>
  <si>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</si>
  <si>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</si>
  <si>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</si>
  <si>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</si>
  <si>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</si>
  <si>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</si>
  <si>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</si>
  <si>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</si>
  <si>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</si>
  <si>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</si>
  <si>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</si>
  <si>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</si>
  <si>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</si>
  <si>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</si>
  <si>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</si>
  <si>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</si>
  <si>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</si>
  <si>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</si>
  <si>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</si>
  <si>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</si>
  <si>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</si>
  <si>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</si>
  <si>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</si>
  <si>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</si>
  <si>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</si>
  <si>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</si>
  <si>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</si>
  <si>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</si>
  <si>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</si>
  <si>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</si>
  <si>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</si>
  <si>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</si>
  <si>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</si>
  <si>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</si>
  <si>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</si>
  <si>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</si>
  <si>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</si>
  <si>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</si>
  <si>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</si>
  <si>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</si>
  <si>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</si>
  <si>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</si>
  <si>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</si>
  <si>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</si>
  <si>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</si>
  <si>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</si>
  <si>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</si>
  <si>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</si>
  <si>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</si>
  <si>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</si>
  <si>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</si>
  <si>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</si>
  <si>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</si>
  <si>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</si>
  <si>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</si>
  <si>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</si>
  <si>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</si>
  <si>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</si>
  <si>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</si>
  <si>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</si>
  <si>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</si>
  <si>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</si>
  <si>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</si>
  <si>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</si>
  <si>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</si>
  <si>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</si>
  <si>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</si>
  <si>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</si>
  <si>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</si>
  <si>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</si>
  <si>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</si>
  <si>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</si>
  <si>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</si>
  <si>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</si>
  <si>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</si>
  <si>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</si>
  <si>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</si>
  <si>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</si>
  <si>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</si>
  <si>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</si>
  <si>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</si>
  <si>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</si>
  <si>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</si>
  <si>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</si>
  <si>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</si>
  <si>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</si>
  <si>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</si>
  <si>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</si>
  <si>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</si>
  <si>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</si>
  <si>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</si>
  <si>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</si>
  <si>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</si>
  <si>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</si>
  <si>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</si>
  <si>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</si>
  <si>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</si>
  <si>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</si>
  <si>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</si>
  <si>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</si>
  <si>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</si>
  <si>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</si>
  <si>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</si>
  <si>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</si>
  <si>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</si>
  <si>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</si>
  <si>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</si>
  <si>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</si>
  <si>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</si>
  <si>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</si>
  <si>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</si>
  <si>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</si>
  <si>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</si>
  <si>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</si>
  <si>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</si>
  <si>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</si>
  <si>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</si>
  <si>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</si>
  <si>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</si>
  <si>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</si>
  <si>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</si>
  <si>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</si>
  <si>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</si>
  <si>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</si>
  <si>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</si>
  <si>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</si>
  <si>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</si>
  <si>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</si>
  <si>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</si>
  <si>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</si>
  <si>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</si>
  <si>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</si>
  <si>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</si>
  <si>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</si>
  <si>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</si>
  <si>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</si>
  <si>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</si>
  <si>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</si>
  <si>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</si>
  <si>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</si>
  <si>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</si>
  <si>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</si>
  <si>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</si>
  <si>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</si>
  <si>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</si>
  <si>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</si>
  <si>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</si>
  <si>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</si>
  <si>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</si>
  <si>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</si>
  <si>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</si>
  <si>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</si>
  <si>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</si>
  <si>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</si>
  <si>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</si>
  <si>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</si>
  <si>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</si>
  <si>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</si>
  <si>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</si>
  <si>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</si>
  <si>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</si>
  <si>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</si>
  <si>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</si>
  <si>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</si>
  <si>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</si>
  <si>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</si>
  <si>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</si>
  <si>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</si>
  <si>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</si>
  <si>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</si>
  <si>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</si>
  <si>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</si>
  <si>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</si>
  <si>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</si>
  <si>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</si>
  <si>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</si>
  <si>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</si>
  <si>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</si>
  <si>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</si>
  <si>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</si>
  <si>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</si>
  <si>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</si>
  <si>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</si>
  <si>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</si>
  <si>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</si>
  <si>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</si>
  <si>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</si>
  <si>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</si>
  <si>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</si>
  <si>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</si>
  <si>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</si>
  <si>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</si>
  <si>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</si>
  <si>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</si>
  <si>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</si>
  <si>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</si>
  <si>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</si>
  <si>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</si>
  <si>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</si>
  <si>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</si>
  <si>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</si>
  <si>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</si>
  <si>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</si>
  <si>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</si>
  <si>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</si>
  <si>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</si>
  <si>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</si>
  <si>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</si>
  <si>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</si>
  <si>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</si>
  <si>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</si>
  <si>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</si>
  <si>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</si>
  <si>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</si>
  <si>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</si>
  <si>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</si>
  <si>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</si>
  <si>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</si>
  <si>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</si>
  <si>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</si>
  <si>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</si>
  <si>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</si>
  <si>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</si>
  <si>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</si>
  <si>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</si>
  <si>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</si>
  <si>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</si>
  <si>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</si>
  <si>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</si>
  <si>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</si>
  <si>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</si>
  <si>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</si>
  <si>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</si>
  <si>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</si>
  <si>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</si>
  <si>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</si>
  <si>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</si>
  <si>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</si>
  <si>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</si>
  <si>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</si>
  <si>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</si>
  <si>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</si>
  <si>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</si>
  <si>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</si>
  <si>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</si>
  <si>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</si>
  <si>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</si>
  <si>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</si>
  <si>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</si>
  <si>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</si>
  <si>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</si>
  <si>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</si>
  <si>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</si>
  <si>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</si>
  <si>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</si>
  <si>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</si>
  <si>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</si>
  <si>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</si>
  <si>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</si>
  <si>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</si>
  <si>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</si>
  <si>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</si>
  <si>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</si>
  <si>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</si>
  <si>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</si>
  <si>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</si>
  <si>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</si>
  <si>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</si>
  <si>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</si>
  <si>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</si>
  <si>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</si>
  <si>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</si>
  <si>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</si>
  <si>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</si>
  <si>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</si>
  <si>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</si>
  <si>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</si>
  <si>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</si>
  <si>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</si>
  <si>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</si>
  <si>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</si>
  <si>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</si>
  <si>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</si>
  <si>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</si>
  <si>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</si>
  <si>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</si>
  <si>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</si>
  <si>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</si>
  <si>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</si>
  <si>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</si>
  <si>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</si>
  <si>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</si>
  <si>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</si>
  <si>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</si>
  <si>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</si>
  <si>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</si>
  <si>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</si>
  <si>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</si>
  <si>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</si>
  <si>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</si>
  <si>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</si>
  <si>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</si>
  <si>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</si>
  <si>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</si>
  <si>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</si>
  <si>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</si>
  <si>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</si>
  <si>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</si>
  <si>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</si>
  <si>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</si>
  <si>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</si>
  <si>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</si>
  <si>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</si>
  <si>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</si>
  <si>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</si>
  <si>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</si>
  <si>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</si>
  <si>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</si>
  <si>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</si>
  <si>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</si>
  <si>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</si>
  <si>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</si>
  <si>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</si>
  <si>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</si>
  <si>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</si>
  <si>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</si>
  <si>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</si>
  <si>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</si>
  <si>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</si>
  <si>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</si>
  <si>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</si>
  <si>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</si>
  <si>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</si>
  <si>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</si>
  <si>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</si>
  <si>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</si>
  <si>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</si>
  <si>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</si>
  <si>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</si>
  <si>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</si>
  <si>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</si>
  <si>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</si>
  <si>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</si>
  <si>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</si>
  <si>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</si>
  <si>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</si>
  <si>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</si>
  <si>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</si>
  <si>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</si>
  <si>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</si>
  <si>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</si>
  <si>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</si>
  <si>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</si>
  <si>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</si>
  <si>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</si>
  <si>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</si>
  <si>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</si>
  <si>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</si>
  <si>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</si>
  <si>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</si>
  <si>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</si>
  <si>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</si>
  <si>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</si>
  <si>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</si>
  <si>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</si>
  <si>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</si>
  <si>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</si>
  <si>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</si>
  <si>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</si>
  <si>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</si>
  <si>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</si>
  <si>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</si>
  <si>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</si>
  <si>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</si>
  <si>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</si>
  <si>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</si>
  <si>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</si>
  <si>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</si>
  <si>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</si>
  <si>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</si>
  <si>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</si>
  <si>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</si>
  <si>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</si>
  <si>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</si>
  <si>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</si>
  <si>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</si>
  <si>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</si>
  <si>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</si>
  <si>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</si>
  <si>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</si>
  <si>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</si>
  <si>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</si>
  <si>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</si>
  <si>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</si>
  <si>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</si>
  <si>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</si>
  <si>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</si>
  <si>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</si>
  <si>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</si>
  <si>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</si>
  <si>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</si>
  <si>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</si>
  <si>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</si>
  <si>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</si>
  <si>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</si>
  <si>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</si>
  <si>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</si>
  <si>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</si>
  <si>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</si>
  <si>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</si>
  <si>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</si>
  <si>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</si>
  <si>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</si>
  <si>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</si>
  <si>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</si>
  <si>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</si>
  <si>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</si>
  <si>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</si>
  <si>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</si>
  <si>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</si>
  <si>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</si>
  <si>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</si>
  <si>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</si>
  <si>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</si>
  <si>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</si>
  <si>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</si>
  <si>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</si>
  <si>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</si>
  <si>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</si>
  <si>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</si>
  <si>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</si>
  <si>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</si>
  <si>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</si>
  <si>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</si>
  <si>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</si>
  <si>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</si>
  <si>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</si>
  <si>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</si>
  <si>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</si>
  <si>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</si>
  <si>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</si>
  <si>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</si>
  <si>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</si>
  <si>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</si>
  <si>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</si>
  <si>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</si>
  <si>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</si>
  <si>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</si>
  <si>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</si>
  <si>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</si>
  <si>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</si>
  <si>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</si>
  <si>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</si>
  <si>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</si>
  <si>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</si>
  <si>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</si>
  <si>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</si>
  <si>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</si>
  <si>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</si>
  <si>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</si>
  <si>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</si>
  <si>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</si>
  <si>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</si>
  <si>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</si>
  <si>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</si>
  <si>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</si>
  <si>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</si>
  <si>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</si>
  <si>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</si>
  <si>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</si>
  <si>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</si>
  <si>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</si>
  <si>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</si>
  <si>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</si>
  <si>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</si>
  <si>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</si>
  <si>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</si>
  <si>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</si>
  <si>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</si>
  <si>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</si>
  <si>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</si>
  <si>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</si>
  <si>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</si>
  <si>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</si>
  <si>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</si>
  <si>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</si>
  <si>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</si>
  <si>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</si>
  <si>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</si>
  <si>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</si>
  <si>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</si>
  <si>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</si>
  <si>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</si>
  <si>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</si>
  <si>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</si>
  <si>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</si>
  <si>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</si>
  <si>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</si>
  <si>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</si>
  <si>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</si>
  <si>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</si>
  <si>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</si>
  <si>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</si>
  <si>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</si>
  <si>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</si>
  <si>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</si>
  <si>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</si>
  <si>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</si>
  <si>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</si>
  <si>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</si>
  <si>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</si>
  <si>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</si>
  <si>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</si>
  <si>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</si>
  <si>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</si>
  <si>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</si>
  <si>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</si>
  <si>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</si>
  <si>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</si>
  <si>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</si>
  <si>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</si>
  <si>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</si>
  <si>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</si>
  <si>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</si>
  <si>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</si>
  <si>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</si>
  <si>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</si>
  <si>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</si>
  <si>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</si>
  <si>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</si>
  <si>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</si>
  <si>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</si>
  <si>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</si>
  <si>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</si>
  <si>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</si>
  <si>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</si>
  <si>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</si>
  <si>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</si>
  <si>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</si>
  <si>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</si>
  <si>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</si>
  <si>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</si>
  <si>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</si>
  <si>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</si>
  <si>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</si>
  <si>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</si>
  <si>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</si>
  <si>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</si>
  <si>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</si>
  <si>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</si>
  <si>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</si>
  <si>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</si>
  <si>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</si>
  <si>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</si>
  <si>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</si>
  <si>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</si>
  <si>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</si>
  <si>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</si>
  <si>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</si>
  <si>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</si>
  <si>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</si>
  <si>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</si>
  <si>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</si>
  <si>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</si>
  <si>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</si>
  <si>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</si>
  <si>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</si>
  <si>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</si>
  <si>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</si>
  <si>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</si>
  <si>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</si>
  <si>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</si>
  <si>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</si>
  <si>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</si>
  <si>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</si>
  <si>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</si>
  <si>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</si>
  <si>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</si>
  <si>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</si>
  <si>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</si>
  <si>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</si>
  <si>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</si>
  <si>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</si>
  <si>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</si>
  <si>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</si>
  <si>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</si>
  <si>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</si>
  <si>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</si>
  <si>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</si>
  <si>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</si>
  <si>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</si>
  <si>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</si>
  <si>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</si>
  <si>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</si>
  <si>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</si>
  <si>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</si>
  <si>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</si>
  <si>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</si>
  <si>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</si>
  <si>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</si>
  <si>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</si>
  <si>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</si>
  <si>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</si>
  <si>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</si>
  <si>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</si>
  <si>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</si>
  <si>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</si>
  <si>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</si>
  <si>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</si>
  <si>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</si>
  <si>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</si>
  <si>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</si>
  <si>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</si>
  <si>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</si>
  <si>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</si>
  <si>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</si>
  <si>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</si>
  <si>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</si>
  <si>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</si>
  <si>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</si>
  <si>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</si>
  <si>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</si>
  <si>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</si>
  <si>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</si>
  <si>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</si>
  <si>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</si>
  <si>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</si>
  <si>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</si>
  <si>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</si>
  <si>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</si>
  <si>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</si>
  <si>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</si>
  <si>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</si>
  <si>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</si>
  <si>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</si>
  <si>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</si>
  <si>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</si>
  <si>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</si>
  <si>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</si>
  <si>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</si>
  <si>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</si>
  <si>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</si>
  <si>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</si>
  <si>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</si>
  <si>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</si>
  <si>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</si>
  <si>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</si>
  <si>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</si>
  <si>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</si>
  <si>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</si>
  <si>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</si>
  <si>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</si>
  <si>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</si>
  <si>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</si>
  <si>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</si>
  <si>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</si>
  <si>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</si>
  <si>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</si>
  <si>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</si>
  <si>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</si>
  <si>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</si>
  <si>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</si>
  <si>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</si>
  <si>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</si>
  <si>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</si>
  <si>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</si>
  <si>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</si>
  <si>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</si>
  <si>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</si>
  <si>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</si>
  <si>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</si>
  <si>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</si>
  <si>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</si>
  <si>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</si>
  <si>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</si>
  <si>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</si>
  <si>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</si>
  <si>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</si>
  <si>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</si>
  <si>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</si>
  <si>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</si>
  <si>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</si>
  <si>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</si>
  <si>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</si>
  <si>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</si>
  <si>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</si>
  <si>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</si>
  <si>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</si>
  <si>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</si>
  <si>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</si>
  <si>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</si>
  <si>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</si>
  <si>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</si>
  <si>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</si>
  <si>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</si>
  <si>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</si>
  <si>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</si>
  <si>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</si>
  <si>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</si>
  <si>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</si>
  <si>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</si>
  <si>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</si>
  <si>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</si>
  <si>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</si>
  <si>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</si>
  <si>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</si>
  <si>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</si>
  <si>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</si>
  <si>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</si>
  <si>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</si>
  <si>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</si>
  <si>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</si>
  <si>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</si>
  <si>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</si>
  <si>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</si>
  <si>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</si>
  <si>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</si>
  <si>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</si>
  <si>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</si>
  <si>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</si>
  <si>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</si>
  <si>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</si>
  <si>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</si>
  <si>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</si>
  <si>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</si>
  <si>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</si>
  <si>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</si>
  <si>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</si>
  <si>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</si>
  <si>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</si>
  <si>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</si>
  <si>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</si>
  <si>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</si>
  <si>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</si>
  <si>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</si>
  <si>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</si>
  <si>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</si>
  <si>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</si>
  <si>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</si>
  <si>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</si>
  <si>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</si>
  <si>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</si>
  <si>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</si>
  <si>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</si>
  <si>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</si>
  <si>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</si>
  <si>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</si>
  <si>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</si>
  <si>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</si>
  <si>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</si>
  <si>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</si>
  <si>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</si>
  <si>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</si>
  <si>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</si>
  <si>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</si>
  <si>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</si>
  <si>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</si>
  <si>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</si>
  <si>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</si>
  <si>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</si>
  <si>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</si>
  <si>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</si>
  <si>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</si>
  <si>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</si>
  <si>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</si>
  <si>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</si>
  <si>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</si>
  <si>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</si>
  <si>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</si>
  <si>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</si>
  <si>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</si>
  <si>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</si>
  <si>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</si>
  <si>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</si>
  <si>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</si>
  <si>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</si>
  <si>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</si>
  <si>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</si>
  <si>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</si>
  <si>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</si>
  <si>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</si>
  <si>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</si>
  <si>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</si>
  <si>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</si>
  <si>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</si>
  <si>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</si>
  <si>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</si>
  <si>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</si>
  <si>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</si>
  <si>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</si>
  <si>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</si>
  <si>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</si>
  <si>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</si>
  <si>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</si>
  <si>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</si>
  <si>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</si>
  <si>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</si>
  <si>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</si>
  <si>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</si>
  <si>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</si>
  <si>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</si>
  <si>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</si>
  <si>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</si>
  <si>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</si>
  <si>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</si>
  <si>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</si>
  <si>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</si>
  <si>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</si>
  <si>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</si>
  <si>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</si>
  <si>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</si>
  <si>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</si>
  <si>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</si>
  <si>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</si>
  <si>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</si>
  <si>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</si>
  <si>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</si>
  <si>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</si>
  <si>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</si>
  <si>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</si>
  <si>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</si>
  <si>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</si>
  <si>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</si>
  <si>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</si>
  <si>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</si>
  <si>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</si>
  <si>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</si>
  <si>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</si>
  <si>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</si>
  <si>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</si>
  <si>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</si>
  <si>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</si>
  <si>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</si>
  <si>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</si>
  <si>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</si>
  <si>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</si>
  <si>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</si>
  <si>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</si>
  <si>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</si>
  <si>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</si>
  <si>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</si>
  <si>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</si>
  <si>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</si>
  <si>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</si>
  <si>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</si>
  <si>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</si>
  <si>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</si>
  <si>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</si>
  <si>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</si>
  <si>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</si>
  <si>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</si>
  <si>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</si>
  <si>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</si>
  <si>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</si>
  <si>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</si>
  <si>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</si>
  <si>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</si>
  <si>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</si>
  <si>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</si>
  <si>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</si>
  <si>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</si>
  <si>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</si>
  <si>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</si>
  <si>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</si>
  <si>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</si>
  <si>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</si>
  <si>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</si>
  <si>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</si>
  <si>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</si>
  <si>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</si>
  <si>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</si>
  <si>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</si>
  <si>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</si>
  <si>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</si>
  <si>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</si>
  <si>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</si>
  <si>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</si>
  <si>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</si>
  <si>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</si>
  <si>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</si>
  <si>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</si>
  <si>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</si>
  <si>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</si>
  <si>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</si>
  <si>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</si>
  <si>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</si>
  <si>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</si>
  <si>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</si>
  <si>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</si>
  <si>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</si>
  <si>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</si>
  <si>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</si>
  <si>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</si>
  <si>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</si>
  <si>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</si>
  <si>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</si>
  <si>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</si>
  <si>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</si>
  <si>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</si>
  <si>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</si>
  <si>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</si>
  <si>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</si>
  <si>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</si>
  <si>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</si>
  <si>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</si>
  <si>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</si>
  <si>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</si>
  <si>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</si>
  <si>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</si>
  <si>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</si>
  <si>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</si>
  <si>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</si>
  <si>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</si>
  <si>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</si>
  <si>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</si>
  <si>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</si>
  <si>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</si>
  <si>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</si>
  <si>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</si>
  <si>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</si>
  <si>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</si>
  <si>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</si>
  <si>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</si>
  <si>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</si>
  <si>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</si>
  <si>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</si>
  <si>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</si>
  <si>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</si>
  <si>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</si>
  <si>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</si>
  <si>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</si>
  <si>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</si>
  <si>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</si>
  <si>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</si>
  <si>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</si>
  <si>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</si>
  <si>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</si>
  <si>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</si>
  <si>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</si>
  <si>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</si>
  <si>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</si>
  <si>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</si>
  <si>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</si>
  <si>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</si>
  <si>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</si>
  <si>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</si>
  <si>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</si>
  <si>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</si>
  <si>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</si>
  <si>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</si>
  <si>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</si>
  <si>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</si>
  <si>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</si>
  <si>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</si>
  <si>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</si>
  <si>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</si>
  <si>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</si>
  <si>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</si>
  <si>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</si>
  <si>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</si>
  <si>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</si>
  <si>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</si>
  <si>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</si>
  <si>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</si>
  <si>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</si>
  <si>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</si>
  <si>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</si>
  <si>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</si>
  <si>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</si>
  <si>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</si>
  <si>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</si>
  <si>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</si>
  <si>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</si>
  <si>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</si>
  <si>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</si>
  <si>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</si>
  <si>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</si>
  <si>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</si>
  <si>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</si>
  <si>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</si>
  <si>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</si>
  <si>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</si>
  <si>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</si>
  <si>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</si>
  <si>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</si>
  <si>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</si>
  <si>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</si>
  <si>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</si>
  <si>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</si>
  <si>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</si>
  <si>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</si>
  <si>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</si>
  <si>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</si>
  <si>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</si>
  <si>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</si>
  <si>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</si>
  <si>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</si>
  <si>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</si>
  <si>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</si>
  <si>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</si>
  <si>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</si>
  <si>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</si>
  <si>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</si>
  <si>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</si>
  <si>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</si>
  <si>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</si>
  <si>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</si>
  <si>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</si>
  <si>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</si>
  <si>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</si>
  <si>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</si>
  <si>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</si>
  <si>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</si>
  <si>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</si>
  <si>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</si>
  <si>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</si>
  <si>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</si>
  <si>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</si>
  <si>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</si>
  <si>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</si>
  <si>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</si>
  <si>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</si>
  <si>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</si>
  <si>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</si>
  <si>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</si>
  <si>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</si>
  <si>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</si>
  <si>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</si>
  <si>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</si>
  <si>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</si>
  <si>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</si>
  <si>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</si>
  <si>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</si>
  <si>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</si>
  <si>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</si>
  <si>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</si>
  <si>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</si>
  <si>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</si>
  <si>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</si>
  <si>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</si>
  <si>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</si>
  <si>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</si>
  <si>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</si>
  <si>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</si>
  <si>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</si>
  <si>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</si>
  <si>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</si>
  <si>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</si>
  <si>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</si>
  <si>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</si>
  <si>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</si>
  <si>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</si>
  <si>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</si>
  <si>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</si>
  <si>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</si>
  <si>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</si>
  <si>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</si>
  <si>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</si>
  <si>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</si>
  <si>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</si>
  <si>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</si>
  <si>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</si>
  <si>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</si>
  <si>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</si>
  <si>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</si>
  <si>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</si>
  <si>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</si>
  <si>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</si>
  <si>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</si>
  <si>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</si>
  <si>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</si>
  <si>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</si>
  <si>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</si>
  <si>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</si>
  <si>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</si>
  <si>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</si>
  <si>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</si>
  <si>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</si>
  <si>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</si>
  <si>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</si>
  <si>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</si>
  <si>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</si>
  <si>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</si>
  <si>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</si>
  <si>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</si>
  <si>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</si>
  <si>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</si>
  <si>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</si>
  <si>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</si>
  <si>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</si>
  <si>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</si>
  <si>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</si>
  <si>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</si>
  <si>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</si>
  <si>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</si>
  <si>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</si>
  <si>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</si>
  <si>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</si>
  <si>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</si>
  <si>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</si>
  <si>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</si>
  <si>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</si>
  <si>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</si>
  <si>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</si>
  <si>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</si>
  <si>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</si>
  <si>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</si>
  <si>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</si>
  <si>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</si>
  <si>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</si>
  <si>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</si>
  <si>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</si>
  <si>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</si>
  <si>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</si>
  <si>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</si>
  <si>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</si>
  <si>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</si>
  <si>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</si>
  <si>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</si>
  <si>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</si>
  <si>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</si>
  <si>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</si>
  <si>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</si>
  <si>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</si>
  <si>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</si>
  <si>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</si>
  <si>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</si>
  <si>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</si>
  <si>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</si>
  <si>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</si>
  <si>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</si>
  <si>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</si>
  <si>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</si>
  <si>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</si>
  <si>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</si>
  <si>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</si>
  <si>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</si>
  <si>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</si>
  <si>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</si>
  <si>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</si>
  <si>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</si>
  <si>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</si>
  <si>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</si>
  <si>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</si>
  <si>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</si>
  <si>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</si>
  <si>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</si>
  <si>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</si>
  <si>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</si>
  <si>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</si>
  <si>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</si>
  <si>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</si>
  <si>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</si>
  <si>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</si>
  <si>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</si>
  <si>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</si>
  <si>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</si>
  <si>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</si>
  <si>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</si>
  <si>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</si>
  <si>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</si>
  <si>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</si>
  <si>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</si>
  <si>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</si>
  <si>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</si>
  <si>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</si>
  <si>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</si>
  <si>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</si>
  <si>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</si>
  <si>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</si>
  <si>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</si>
  <si>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</si>
  <si>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</si>
  <si>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</si>
  <si>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</si>
  <si>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</si>
  <si>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</si>
  <si>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</si>
  <si>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</si>
  <si>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</si>
  <si>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</si>
  <si>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</si>
  <si>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</si>
  <si>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</si>
  <si>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</si>
  <si>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</si>
  <si>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</si>
  <si>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</si>
  <si>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</si>
  <si>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</si>
  <si>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</si>
  <si>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</si>
  <si>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</si>
  <si>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</si>
  <si>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</si>
  <si>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</si>
  <si>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</si>
  <si>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</si>
  <si>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</si>
  <si>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</si>
  <si>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</si>
  <si>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</si>
  <si>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</si>
  <si>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</si>
  <si>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</si>
  <si>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</si>
  <si>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</si>
  <si>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</si>
  <si>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</si>
  <si>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</si>
  <si>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</si>
  <si>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</si>
  <si>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</si>
  <si>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</si>
  <si>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</si>
  <si>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</si>
  <si>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</si>
  <si>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</si>
  <si>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</si>
  <si>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</si>
  <si>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</si>
  <si>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</si>
  <si>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</si>
  <si>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</si>
  <si>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</si>
  <si>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</si>
  <si>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</si>
  <si>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</si>
  <si>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</si>
  <si>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</si>
  <si>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</si>
  <si>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</si>
  <si>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</si>
  <si>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</si>
  <si>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</si>
  <si>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</si>
  <si>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</si>
  <si>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</si>
  <si>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</si>
  <si>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</si>
  <si>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</si>
  <si>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</si>
  <si>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</si>
  <si>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</si>
  <si>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</si>
  <si>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</si>
  <si>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</si>
  <si>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</si>
  <si>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</si>
  <si>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</si>
  <si>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</si>
  <si>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</si>
  <si>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</si>
  <si>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</si>
  <si>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</si>
  <si>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</si>
  <si>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</si>
  <si>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</si>
  <si>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</si>
  <si>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</si>
  <si>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</si>
  <si>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</si>
  <si>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</si>
  <si>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</si>
  <si>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</si>
  <si>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</si>
  <si>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</si>
  <si>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</si>
  <si>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</si>
  <si>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</si>
  <si>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</si>
  <si>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</si>
  <si>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</si>
  <si>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</si>
  <si>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</si>
  <si>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</si>
  <si>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</si>
  <si>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</si>
  <si>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</si>
  <si>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</si>
  <si>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</si>
  <si>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</si>
  <si>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</si>
  <si>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</si>
  <si>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</si>
  <si>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</si>
  <si>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</si>
  <si>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</si>
  <si>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</si>
  <si>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</si>
  <si>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</si>
  <si>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</si>
  <si>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</si>
  <si>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</si>
  <si>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</si>
  <si>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</si>
  <si>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</si>
  <si>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</si>
  <si>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</si>
  <si>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</si>
  <si>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</si>
  <si>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</si>
  <si>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</si>
  <si>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</si>
  <si>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</si>
  <si>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</si>
  <si>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</si>
  <si>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</si>
  <si>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</si>
  <si>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</si>
  <si>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</si>
  <si>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</si>
  <si>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</si>
  <si>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</si>
  <si>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</si>
  <si>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</si>
  <si>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</si>
  <si>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</si>
  <si>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</si>
  <si>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</si>
  <si>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</si>
  <si>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</si>
  <si>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</si>
  <si>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</si>
  <si>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</si>
  <si>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</si>
  <si>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</si>
  <si>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</si>
  <si>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</si>
  <si>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</si>
  <si>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</si>
  <si>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</si>
  <si>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</si>
  <si>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</si>
  <si>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</si>
  <si>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</si>
  <si>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</si>
  <si>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</si>
  <si>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</si>
  <si>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</si>
  <si>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</si>
  <si>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</si>
  <si>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</si>
  <si>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</si>
  <si>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</si>
  <si>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</si>
  <si>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</si>
  <si>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</si>
  <si>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</si>
  <si>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</si>
  <si>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</si>
  <si>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</si>
  <si>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</si>
  <si>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</si>
  <si>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</si>
  <si>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</si>
  <si>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</si>
  <si>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</si>
  <si>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</si>
  <si>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</si>
  <si>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</si>
  <si>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</si>
  <si>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</si>
  <si>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</si>
  <si>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</si>
  <si>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</si>
  <si>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</si>
  <si>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</si>
  <si>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</si>
  <si>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</si>
  <si>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</si>
  <si>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</si>
  <si>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</si>
  <si>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</si>
  <si>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</si>
  <si>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</si>
  <si>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</si>
  <si>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</si>
  <si>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</si>
  <si>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</si>
  <si>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</si>
  <si>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</si>
  <si>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</si>
  <si>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</si>
  <si>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</si>
  <si>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</si>
  <si>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</si>
  <si>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</si>
  <si>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</si>
  <si>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</si>
  <si>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</si>
  <si>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</si>
  <si>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</si>
  <si>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</si>
  <si>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</si>
  <si>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</si>
  <si>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</si>
  <si>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</si>
  <si>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</si>
  <si>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</si>
  <si>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</si>
  <si>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</si>
  <si>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</si>
  <si>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</si>
  <si>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</si>
  <si>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</si>
  <si>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</si>
  <si>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</si>
  <si>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</si>
  <si>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</si>
  <si>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</si>
  <si>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</si>
  <si>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</si>
  <si>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</si>
  <si>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</si>
  <si>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</si>
  <si>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</si>
  <si>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</si>
  <si>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</si>
  <si>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</si>
  <si>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</si>
  <si>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</si>
  <si>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</si>
  <si>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</si>
  <si>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</si>
  <si>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</si>
  <si>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</si>
  <si>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</si>
  <si>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</si>
  <si>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</si>
  <si>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</si>
  <si>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</si>
  <si>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</si>
  <si>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</si>
  <si>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</si>
  <si>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</si>
  <si>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</si>
  <si>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</si>
  <si>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</si>
  <si>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</si>
  <si>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</si>
  <si>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</si>
  <si>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</si>
  <si>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</si>
  <si>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</si>
  <si>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</si>
  <si>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</si>
  <si>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</si>
  <si>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</si>
  <si>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</si>
  <si>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</si>
  <si>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</si>
  <si>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</si>
  <si>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</si>
  <si>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</si>
  <si>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</si>
  <si>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</si>
  <si>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</si>
  <si>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</si>
  <si>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</si>
  <si>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</si>
  <si>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</si>
  <si>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</si>
  <si>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</si>
  <si>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</si>
  <si>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</si>
  <si>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</si>
  <si>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</si>
  <si>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</si>
  <si>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</si>
  <si>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</si>
  <si>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</si>
  <si>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</si>
  <si>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</si>
  <si>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</si>
  <si>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</si>
  <si>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</si>
  <si>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</si>
  <si>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</si>
  <si>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</si>
  <si>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</si>
  <si>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</si>
  <si>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</si>
  <si>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</si>
  <si>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</si>
  <si>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</si>
  <si>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</si>
  <si>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</si>
  <si>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</si>
  <si>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</si>
  <si>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</si>
  <si>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</si>
  <si>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</si>
  <si>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</si>
  <si>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</si>
  <si>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</si>
  <si>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</si>
  <si>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</si>
  <si>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</si>
  <si>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</si>
  <si>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</si>
  <si>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</si>
  <si>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</si>
  <si>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</si>
  <si>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</si>
  <si>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</si>
  <si>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</si>
  <si>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</si>
  <si>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</si>
  <si>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</si>
  <si>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</si>
  <si>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</si>
  <si>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</si>
  <si>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</si>
  <si>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</si>
  <si>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</si>
  <si>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</si>
  <si>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</si>
  <si>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</si>
  <si>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</si>
  <si>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</si>
  <si>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</si>
  <si>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</si>
  <si>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</si>
  <si>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</si>
  <si>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</si>
  <si>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</si>
  <si>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</si>
  <si>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</si>
  <si>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</si>
  <si>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</si>
  <si>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</si>
  <si>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</si>
  <si>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</si>
  <si>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</si>
  <si>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</si>
  <si>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</si>
  <si>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</si>
  <si>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</si>
  <si>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</si>
  <si>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</si>
  <si>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</si>
  <si>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</si>
  <si>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</si>
  <si>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</si>
  <si>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</si>
  <si>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</si>
  <si>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</si>
  <si>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</si>
  <si>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</si>
  <si>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</si>
  <si>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</si>
  <si>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</si>
  <si>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</si>
  <si>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</si>
  <si>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</si>
  <si>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</si>
  <si>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</si>
  <si>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</si>
  <si>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</si>
  <si>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</si>
  <si>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</si>
  <si>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</si>
  <si>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</si>
  <si>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</si>
  <si>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</si>
  <si>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</si>
  <si>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</si>
  <si>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</si>
  <si>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</si>
  <si>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</si>
  <si>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</si>
  <si>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</si>
  <si>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</si>
  <si>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</si>
  <si>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</si>
  <si>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</si>
  <si>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</si>
  <si>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</si>
  <si>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</si>
  <si>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</si>
  <si>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</si>
  <si>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</si>
  <si>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</si>
  <si>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</si>
  <si>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</si>
  <si>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</si>
  <si>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</si>
  <si>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</si>
  <si>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</si>
  <si>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</si>
  <si>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</si>
  <si>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</si>
  <si>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</si>
  <si>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</si>
  <si>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</si>
  <si>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</si>
  <si>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</si>
  <si>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</si>
  <si>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</si>
  <si>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</si>
  <si>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</si>
  <si>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</si>
  <si>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</si>
  <si>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</si>
  <si>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</si>
  <si>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</si>
  <si>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</si>
  <si>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</si>
  <si>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</si>
  <si>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</si>
  <si>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</si>
  <si>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</si>
  <si>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</si>
  <si>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</si>
  <si>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</si>
  <si>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</si>
  <si>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</si>
  <si>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</si>
  <si>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</si>
  <si>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</si>
  <si>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</si>
  <si>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</si>
  <si>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</si>
  <si>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</si>
  <si>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</si>
  <si>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</si>
  <si>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</si>
  <si>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</si>
  <si>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</si>
  <si>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</si>
  <si>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</si>
  <si>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</si>
  <si>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</si>
  <si>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</si>
  <si>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</si>
  <si>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</si>
  <si>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</si>
  <si>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</si>
  <si>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</si>
  <si>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</si>
  <si>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</si>
  <si>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</si>
  <si>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</si>
  <si>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</si>
  <si>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</si>
  <si>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</si>
  <si>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</si>
  <si>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</si>
  <si>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</si>
  <si>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</si>
  <si>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</si>
  <si>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</si>
  <si>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</si>
  <si>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</si>
  <si>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</si>
  <si>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</si>
  <si>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</si>
  <si>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</si>
  <si>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</si>
  <si>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</si>
  <si>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</si>
  <si>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</si>
  <si>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</si>
  <si>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</si>
  <si>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</si>
  <si>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</si>
  <si>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</si>
  <si>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</si>
  <si>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</si>
  <si>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</si>
  <si>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</si>
  <si>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</si>
  <si>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</si>
  <si>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</si>
  <si>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</si>
  <si>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</si>
  <si>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</si>
  <si>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</si>
  <si>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</si>
  <si>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</si>
  <si>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</si>
  <si>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</si>
  <si>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</si>
  <si>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</si>
  <si>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</si>
  <si>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</si>
  <si>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</si>
  <si>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</si>
  <si>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</si>
  <si>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</si>
  <si>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</si>
  <si>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</si>
  <si>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</si>
  <si>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</si>
  <si>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</si>
  <si>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</si>
  <si>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</si>
  <si>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</si>
  <si>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</si>
  <si>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</si>
  <si>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</si>
  <si>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</si>
  <si>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</si>
  <si>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</si>
  <si>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</si>
  <si>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</si>
  <si>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</si>
  <si>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</si>
  <si>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</si>
  <si>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</si>
  <si>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</si>
  <si>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</si>
  <si>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</si>
  <si>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</si>
  <si>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</si>
  <si>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</si>
  <si>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</si>
  <si>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</si>
  <si>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</si>
  <si>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</si>
  <si>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</si>
  <si>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</si>
  <si>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</si>
  <si>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</si>
  <si>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</si>
  <si>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</si>
  <si>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</si>
  <si>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</si>
  <si>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</si>
  <si>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</si>
  <si>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</si>
  <si>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</si>
  <si>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</si>
  <si>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</si>
  <si>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</si>
  <si>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</si>
  <si>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</si>
  <si>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</si>
  <si>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</si>
  <si>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</si>
  <si>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</si>
  <si>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</si>
  <si>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</si>
  <si>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</si>
  <si>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</si>
  <si>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</si>
  <si>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</si>
  <si>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</si>
  <si>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</si>
  <si>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</si>
  <si>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</si>
  <si>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</si>
  <si>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</si>
  <si>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</si>
  <si>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</si>
  <si>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</si>
  <si>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</si>
  <si>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</si>
  <si>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</si>
  <si>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</si>
  <si>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</si>
  <si>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</si>
  <si>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</si>
  <si>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</si>
  <si>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</si>
  <si>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</si>
  <si>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</si>
  <si>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</si>
  <si>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</si>
  <si>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</si>
  <si>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</si>
  <si>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</si>
  <si>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</si>
  <si>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</si>
  <si>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</si>
  <si>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</si>
  <si>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</si>
  <si>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</si>
  <si>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</si>
  <si>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</si>
  <si>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</si>
  <si>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</si>
  <si>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</si>
  <si>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</si>
  <si>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</si>
  <si>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</si>
  <si>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</si>
  <si>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</si>
  <si>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</si>
  <si>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</si>
  <si>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</si>
  <si>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</si>
  <si>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</si>
  <si>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</si>
  <si>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</si>
  <si>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</si>
  <si>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</si>
  <si>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</si>
  <si>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</si>
  <si>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</si>
  <si>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</si>
  <si>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</si>
  <si>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</si>
  <si>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</si>
  <si>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</si>
  <si>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</si>
  <si>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</si>
  <si>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</si>
  <si>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</si>
  <si>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</si>
  <si>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</si>
  <si>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</si>
  <si>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</si>
  <si>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</si>
  <si>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</si>
  <si>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</si>
  <si>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</si>
  <si>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</si>
  <si>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</si>
  <si>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</si>
  <si>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</si>
  <si>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</si>
  <si>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</si>
  <si>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</si>
  <si>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</si>
  <si>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</si>
  <si>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</si>
  <si>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</si>
  <si>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</si>
  <si>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</si>
  <si>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</si>
  <si>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</si>
  <si>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</si>
  <si>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</si>
  <si>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</si>
  <si>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</si>
  <si>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</si>
  <si>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</si>
  <si>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</si>
  <si>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</si>
  <si>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</si>
  <si>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</si>
  <si>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</si>
  <si>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</si>
  <si>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</si>
  <si>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</si>
  <si>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</si>
  <si>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</si>
  <si>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</si>
  <si>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</si>
  <si>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</si>
  <si>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</si>
  <si>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</si>
  <si>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</si>
  <si>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</si>
  <si>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</si>
  <si>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</si>
  <si>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</si>
  <si>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</si>
  <si>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</si>
  <si>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</si>
  <si>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</si>
  <si>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</si>
  <si>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</si>
  <si>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</si>
  <si>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</si>
  <si>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</si>
  <si>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</si>
  <si>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</si>
  <si>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</si>
  <si>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</si>
  <si>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</si>
  <si>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</si>
  <si>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</si>
  <si>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</si>
  <si>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</si>
  <si>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</si>
  <si>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</si>
  <si>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</si>
  <si>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</si>
  <si>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</si>
  <si>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</si>
  <si>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</si>
  <si>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</si>
  <si>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</si>
  <si>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</si>
  <si>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</si>
  <si>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</si>
  <si>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</si>
  <si>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</si>
  <si>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</si>
  <si>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</si>
  <si>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</si>
  <si>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</si>
  <si>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</si>
  <si>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</si>
  <si>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</si>
  <si>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</si>
  <si>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</si>
  <si>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</si>
  <si>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</si>
  <si>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</si>
  <si>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</si>
  <si>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</si>
  <si>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</si>
  <si>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</si>
  <si>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</si>
  <si>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</si>
  <si>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</si>
  <si>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</si>
  <si>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</si>
  <si>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</si>
  <si>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</si>
  <si>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</si>
  <si>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</si>
  <si>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</si>
  <si>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</si>
  <si>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</si>
  <si>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</si>
  <si>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</si>
  <si>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</si>
  <si>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</si>
  <si>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</si>
  <si>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</si>
  <si>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</si>
  <si>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</si>
  <si>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</si>
  <si>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</si>
  <si>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</si>
  <si>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</si>
  <si>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</si>
  <si>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</si>
  <si>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</si>
  <si>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</si>
  <si>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</si>
  <si>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</si>
  <si>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</si>
  <si>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</si>
  <si>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</si>
  <si>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</si>
  <si>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</si>
  <si>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</si>
  <si>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</si>
  <si>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</si>
  <si>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</si>
  <si>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</si>
  <si>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</si>
  <si>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</si>
  <si>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</si>
  <si>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</si>
  <si>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</si>
  <si>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</si>
  <si>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</si>
  <si>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</si>
  <si>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</si>
  <si>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</si>
  <si>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</si>
  <si>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</si>
  <si>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</si>
  <si>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</si>
  <si>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</si>
  <si>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</si>
  <si>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</si>
  <si>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</si>
  <si>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</si>
  <si>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</si>
  <si>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</si>
  <si>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</si>
  <si>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</si>
  <si>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</si>
  <si>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</si>
  <si>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</si>
  <si>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</si>
  <si>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</si>
  <si>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</si>
  <si>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</si>
  <si>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</si>
  <si>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</si>
  <si>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</si>
  <si>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</si>
  <si>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</si>
  <si>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</si>
  <si>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</si>
  <si>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</si>
  <si>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</si>
  <si>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</si>
  <si>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</si>
  <si>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</si>
  <si>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</si>
  <si>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</si>
  <si>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</si>
  <si>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</si>
  <si>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</si>
  <si>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</si>
  <si>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</si>
  <si>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</si>
  <si>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</si>
  <si>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</si>
  <si>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</si>
  <si>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</si>
  <si>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</si>
  <si>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</si>
  <si>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</si>
  <si>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</si>
  <si>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</si>
  <si>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</si>
  <si>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</si>
  <si>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</si>
  <si>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</si>
  <si>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</si>
  <si>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</si>
  <si>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</si>
  <si>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</si>
  <si>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</si>
  <si>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</si>
  <si>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</si>
  <si>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</si>
  <si>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</si>
  <si>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</si>
  <si>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</si>
  <si>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</si>
  <si>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</si>
  <si>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</si>
  <si>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</si>
  <si>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</si>
  <si>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</si>
  <si>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</si>
  <si>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</si>
  <si>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</si>
  <si>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</si>
  <si>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</si>
  <si>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</si>
  <si>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</si>
  <si>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</si>
  <si>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</si>
  <si>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</si>
  <si>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</si>
  <si>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</si>
  <si>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</si>
  <si>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</si>
  <si>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</si>
  <si>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</si>
  <si>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</si>
  <si>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</si>
  <si>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</si>
  <si>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</si>
  <si>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</si>
  <si>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</si>
  <si>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</si>
  <si>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</si>
  <si>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</si>
  <si>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</si>
  <si>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</si>
  <si>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</si>
  <si>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</si>
  <si>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</si>
  <si>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</si>
  <si>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</si>
  <si>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</si>
  <si>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</si>
  <si>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</si>
  <si>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</si>
  <si>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</si>
  <si>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</si>
  <si>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</si>
  <si>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</si>
  <si>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</si>
  <si>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</si>
  <si>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</si>
  <si>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</si>
  <si>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</si>
  <si>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</si>
  <si>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</si>
  <si>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</si>
  <si>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</si>
  <si>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</si>
  <si>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</si>
  <si>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</si>
  <si>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</si>
  <si>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</si>
  <si>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</si>
  <si>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</si>
  <si>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</si>
  <si>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</si>
  <si>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</si>
  <si>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</si>
  <si>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</si>
  <si>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</si>
  <si>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</si>
  <si>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</si>
  <si>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</si>
  <si>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</si>
  <si>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</si>
  <si>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</si>
  <si>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</si>
  <si>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</si>
  <si>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</si>
  <si>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</si>
  <si>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</si>
  <si>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</si>
  <si>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</si>
  <si>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</si>
  <si>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</si>
  <si>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</si>
  <si>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</si>
  <si>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</si>
  <si>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</si>
  <si>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</si>
  <si>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</si>
  <si>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</si>
  <si>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</si>
  <si>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</si>
  <si>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</si>
  <si>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</si>
  <si>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</si>
  <si>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</si>
  <si>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</si>
  <si>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</si>
  <si>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</si>
  <si>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</si>
  <si>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</si>
  <si>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</si>
  <si>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</si>
  <si>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</si>
  <si>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</si>
  <si>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</si>
  <si>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</si>
  <si>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</si>
  <si>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</si>
  <si>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</si>
  <si>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</si>
  <si>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</si>
  <si>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</si>
  <si>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</si>
  <si>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</si>
  <si>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</si>
  <si>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</si>
  <si>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</si>
  <si>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</si>
  <si>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</si>
  <si>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</si>
  <si>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</si>
  <si>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</si>
  <si>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</si>
  <si>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</si>
  <si>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</si>
  <si>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</si>
  <si>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</si>
  <si>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</si>
  <si>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</si>
  <si>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</si>
  <si>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</si>
  <si>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</si>
  <si>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</si>
  <si>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</si>
  <si>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</si>
  <si>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</si>
  <si>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</si>
  <si>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</si>
  <si>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</si>
  <si>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</si>
  <si>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</si>
  <si>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</si>
  <si>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</si>
  <si>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</si>
  <si>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</si>
  <si>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</si>
  <si>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</si>
  <si>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</si>
  <si>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</si>
  <si>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</si>
  <si>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</si>
  <si>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</si>
  <si>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</si>
  <si>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</si>
  <si>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</si>
  <si>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</si>
  <si>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</si>
  <si>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</si>
  <si>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</si>
  <si>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</si>
  <si>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</si>
  <si>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</si>
  <si>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</si>
  <si>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</si>
  <si>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</si>
  <si>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</si>
  <si>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</si>
  <si>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</si>
  <si>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</si>
  <si>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</si>
  <si>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</si>
  <si>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</si>
  <si>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</si>
  <si>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</si>
  <si>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</si>
  <si>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</si>
  <si>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</si>
  <si>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</si>
  <si>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</si>
  <si>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</si>
  <si>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</si>
  <si>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</si>
  <si>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</si>
  <si>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</si>
  <si>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</si>
  <si>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</si>
  <si>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</si>
  <si>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</si>
  <si>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</si>
  <si>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</si>
  <si>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</si>
  <si>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</si>
  <si>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</si>
  <si>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</si>
  <si>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</si>
  <si>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</si>
  <si>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</si>
  <si>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</si>
  <si>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</si>
  <si>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</si>
  <si>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</si>
  <si>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</si>
  <si>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</si>
  <si>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</si>
  <si>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</si>
  <si>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</si>
  <si>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</si>
  <si>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</si>
  <si>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</si>
  <si>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</si>
  <si>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</si>
  <si>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</si>
  <si>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</si>
  <si>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</si>
  <si>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</si>
  <si>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</si>
  <si>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</si>
  <si>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</si>
  <si>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</si>
  <si>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</si>
  <si>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</si>
  <si>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</si>
  <si>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</si>
  <si>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</si>
  <si>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</si>
  <si>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</si>
  <si>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</si>
  <si>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</si>
  <si>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</si>
  <si>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</si>
  <si>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</si>
  <si>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</si>
  <si>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</si>
  <si>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</si>
  <si>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</si>
  <si>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</si>
  <si>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</si>
  <si>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</si>
  <si>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</si>
  <si>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</si>
  <si>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</si>
  <si>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</si>
  <si>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</si>
  <si>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</si>
  <si>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</si>
  <si>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</si>
  <si>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</si>
  <si>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</si>
  <si>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</si>
  <si>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</si>
  <si>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</si>
  <si>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</si>
  <si>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</si>
  <si>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</si>
  <si>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</si>
  <si>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</si>
  <si>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</si>
  <si>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</si>
  <si>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</si>
  <si>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</si>
  <si>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</si>
  <si>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</si>
  <si>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</si>
  <si>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</si>
  <si>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</si>
  <si>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</si>
  <si>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</si>
  <si>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</si>
  <si>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</si>
  <si>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</si>
  <si>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</si>
  <si>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</si>
  <si>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</si>
  <si>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</si>
  <si>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</si>
  <si>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</si>
  <si>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</si>
  <si>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</si>
  <si>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</si>
  <si>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</si>
  <si>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</si>
  <si>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</si>
  <si>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</si>
  <si>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</si>
  <si>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</si>
  <si>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</si>
  <si>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</si>
  <si>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</si>
  <si>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</si>
  <si>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</si>
  <si>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</si>
  <si>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</si>
  <si>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</si>
  <si>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</si>
  <si>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</si>
  <si>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</si>
  <si>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</si>
  <si>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</si>
  <si>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</si>
  <si>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</si>
  <si>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</si>
  <si>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</si>
  <si>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</si>
  <si>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</si>
  <si>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</si>
  <si>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</si>
  <si>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</si>
  <si>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</si>
  <si>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</si>
  <si>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</si>
  <si>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</si>
  <si>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</si>
  <si>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</si>
  <si>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</si>
  <si>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</si>
  <si>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</si>
  <si>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</si>
  <si>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</si>
  <si>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</si>
  <si>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</si>
  <si>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</si>
  <si>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</si>
  <si>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</si>
  <si>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</si>
  <si>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</si>
  <si>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</si>
  <si>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</si>
  <si>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</si>
  <si>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</si>
  <si>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</si>
  <si>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</si>
  <si>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</si>
  <si>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</si>
  <si>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</si>
  <si>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</si>
  <si>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</si>
  <si>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</si>
  <si>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</si>
  <si>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</si>
  <si>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</si>
  <si>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</si>
  <si>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</si>
  <si>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</si>
  <si>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</si>
  <si>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</si>
  <si>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</si>
  <si>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</si>
  <si>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</si>
  <si>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</si>
  <si>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</si>
  <si>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</si>
  <si>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</si>
  <si>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</si>
  <si>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</si>
  <si>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</si>
  <si>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</si>
  <si>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</si>
  <si>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</si>
  <si>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</si>
  <si>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</si>
  <si>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</si>
  <si>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</si>
  <si>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</si>
  <si>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</si>
  <si>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</si>
  <si>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</si>
  <si>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</si>
  <si>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</si>
  <si>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</si>
  <si>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</si>
  <si>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</si>
  <si>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</si>
  <si>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</si>
  <si>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</si>
  <si>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</si>
  <si>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</si>
  <si>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</si>
  <si>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</si>
  <si>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</si>
  <si>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</si>
  <si>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</si>
  <si>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</si>
  <si>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</si>
  <si>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</si>
  <si>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</si>
  <si>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</si>
  <si>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</si>
  <si>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</si>
  <si>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</si>
  <si>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</si>
  <si>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</si>
  <si>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</si>
  <si>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</si>
  <si>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</si>
  <si>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</si>
  <si>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</si>
  <si>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</si>
  <si>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</si>
  <si>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</si>
  <si>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</si>
  <si>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</si>
  <si>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</si>
  <si>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</si>
  <si>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</si>
  <si>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</si>
  <si>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</si>
  <si>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</si>
  <si>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</si>
  <si>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</si>
  <si>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</si>
  <si>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</si>
  <si>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</si>
  <si>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</si>
  <si>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</si>
  <si>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</si>
  <si>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</si>
  <si>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</si>
  <si>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</si>
  <si>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</si>
  <si>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</si>
  <si>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</si>
  <si>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</si>
  <si>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</si>
  <si>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</si>
  <si>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</si>
  <si>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</si>
  <si>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</si>
  <si>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</si>
  <si>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</si>
  <si>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</si>
  <si>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</si>
  <si>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</si>
  <si>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</si>
  <si>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</si>
  <si>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</si>
  <si>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</si>
  <si>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</si>
  <si>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</si>
  <si>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</si>
  <si>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</si>
  <si>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</si>
  <si>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</si>
  <si>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</si>
  <si>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</si>
  <si>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</si>
  <si>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</si>
  <si>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</si>
  <si>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</si>
  <si>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</si>
  <si>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</si>
  <si>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</si>
  <si>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</si>
  <si>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</si>
  <si>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</si>
  <si>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</si>
  <si>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</si>
  <si>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</si>
  <si>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</si>
  <si>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</si>
  <si>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</si>
  <si>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</si>
  <si>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</si>
  <si>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</si>
  <si>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</si>
  <si>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</si>
  <si>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</si>
  <si>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</si>
  <si>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</si>
  <si>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</si>
  <si>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</si>
  <si>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</si>
  <si>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</si>
  <si>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</si>
  <si>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</si>
  <si>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</si>
  <si>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</si>
  <si>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</si>
  <si>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</si>
  <si>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</si>
  <si>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</si>
  <si>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</si>
  <si>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</si>
  <si>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</si>
  <si>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</si>
  <si>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</si>
  <si>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</si>
  <si>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</si>
  <si>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</si>
  <si>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</si>
  <si>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</si>
  <si>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</si>
  <si>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</si>
  <si>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</si>
  <si>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</si>
  <si>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</si>
  <si>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</si>
  <si>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</si>
  <si>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</si>
  <si>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</si>
  <si>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</si>
  <si>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</si>
  <si>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</si>
  <si>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</si>
  <si>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</si>
  <si>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</si>
  <si>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</si>
  <si>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</si>
  <si>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</si>
  <si>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</si>
  <si>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</si>
  <si>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</si>
  <si>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</si>
  <si>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</si>
  <si>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</si>
  <si>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</si>
  <si>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</si>
  <si>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</si>
  <si>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</si>
  <si>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</si>
  <si>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</si>
  <si>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</si>
  <si>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</si>
  <si>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</si>
  <si>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</si>
  <si>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</si>
  <si>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</si>
  <si>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</si>
  <si>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</si>
  <si>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</si>
  <si>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</si>
  <si>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</si>
  <si>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</si>
  <si>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</si>
  <si>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</si>
  <si>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</si>
  <si>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</si>
  <si>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</si>
  <si>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</si>
  <si>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</si>
  <si>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</si>
  <si>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</si>
  <si>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</si>
  <si>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</si>
  <si>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</si>
  <si>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</si>
  <si>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</si>
  <si>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</si>
  <si>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</si>
  <si>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</si>
  <si>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</si>
  <si>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</si>
  <si>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</si>
  <si>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</si>
  <si>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</si>
  <si>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</si>
  <si>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</si>
  <si>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</si>
  <si>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</si>
  <si>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</si>
  <si>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</si>
  <si>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</si>
  <si>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</si>
  <si>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</si>
  <si>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</si>
  <si>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</si>
  <si>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</si>
  <si>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</si>
  <si>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</si>
  <si>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</si>
  <si>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</si>
  <si>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</si>
  <si>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</si>
  <si>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</si>
  <si>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</si>
  <si>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</si>
  <si>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</si>
  <si>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</si>
  <si>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</si>
  <si>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</si>
  <si>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</si>
  <si>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</si>
  <si>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</si>
  <si>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</si>
  <si>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</si>
  <si>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</si>
  <si>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</si>
  <si>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</si>
  <si>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</si>
  <si>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</si>
  <si>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</si>
  <si>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</si>
  <si>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</si>
  <si>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</si>
  <si>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</si>
  <si>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</si>
  <si>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</si>
  <si>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</si>
  <si>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</si>
  <si>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</si>
  <si>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</si>
  <si>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</si>
  <si>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</si>
  <si>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</si>
  <si>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</si>
  <si>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</si>
  <si>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</si>
  <si>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</si>
  <si>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</si>
  <si>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</si>
  <si>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</si>
  <si>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</si>
  <si>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</si>
  <si>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</si>
  <si>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</si>
  <si>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</si>
  <si>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</si>
  <si>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</si>
  <si>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</si>
  <si>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</si>
  <si>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</si>
  <si>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</si>
  <si>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</si>
  <si>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</si>
  <si>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</si>
  <si>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</si>
  <si>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</si>
  <si>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</si>
  <si>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</si>
  <si>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</si>
  <si>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</si>
  <si>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</si>
  <si>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</si>
  <si>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</si>
  <si>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</si>
  <si>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</si>
  <si>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</si>
  <si>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</si>
  <si>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</si>
  <si>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</si>
  <si>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</si>
  <si>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</si>
  <si>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</si>
  <si>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</si>
  <si>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</si>
  <si>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</si>
  <si>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</si>
  <si>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</si>
  <si>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</si>
  <si>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</si>
  <si>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</si>
  <si>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</si>
  <si>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</si>
  <si>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</si>
  <si>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</si>
  <si>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</si>
  <si>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</si>
  <si>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</si>
  <si>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</si>
  <si>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</si>
  <si>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</si>
  <si>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</si>
  <si>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</si>
  <si>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</si>
  <si>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</si>
  <si>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</si>
  <si>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</si>
  <si>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</si>
  <si>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</si>
  <si>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</si>
  <si>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</si>
  <si>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</si>
  <si>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</si>
  <si>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</si>
  <si>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</si>
  <si>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</si>
  <si>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</si>
  <si>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</si>
  <si>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</si>
  <si>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</si>
  <si>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</si>
  <si>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</si>
  <si>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</si>
  <si>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</si>
  <si>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</si>
  <si>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</si>
  <si>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</si>
  <si>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</si>
  <si>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</si>
  <si>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</si>
  <si>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</si>
  <si>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</si>
  <si>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</si>
  <si>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</si>
  <si>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</si>
  <si>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</si>
  <si>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</si>
  <si>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</si>
  <si>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</si>
  <si>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</si>
  <si>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</si>
  <si>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</si>
  <si>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</si>
  <si>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</si>
  <si>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</si>
  <si>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</si>
  <si>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</si>
  <si>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</si>
  <si>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</si>
  <si>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</si>
  <si>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</si>
  <si>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</si>
  <si>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</si>
  <si>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</si>
  <si>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</si>
  <si>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</si>
  <si>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</si>
  <si>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</si>
  <si>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</si>
  <si>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</si>
  <si>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</si>
  <si>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</si>
  <si>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</si>
  <si>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</si>
  <si>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</si>
  <si>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</si>
  <si>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</si>
  <si>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</si>
  <si>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</si>
  <si>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</si>
  <si>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</si>
  <si>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</si>
  <si>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</si>
  <si>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</si>
  <si>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</si>
  <si>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</si>
  <si>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</si>
  <si>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</si>
  <si>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</si>
  <si>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</si>
  <si>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</si>
  <si>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</si>
  <si>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</si>
  <si>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</si>
  <si>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</si>
  <si>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</si>
  <si>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</si>
  <si>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</si>
  <si>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</si>
  <si>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</si>
  <si>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</si>
  <si>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</si>
  <si>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</si>
  <si>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</si>
  <si>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</si>
  <si>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</si>
  <si>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</si>
  <si>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</si>
  <si>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</si>
  <si>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</si>
  <si>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</si>
  <si>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</si>
  <si>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</si>
  <si>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</si>
  <si>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</si>
  <si>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</si>
  <si>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</si>
  <si>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</si>
  <si>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</si>
  <si>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</si>
  <si>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</si>
  <si>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</si>
  <si>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</si>
  <si>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</si>
  <si>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</si>
  <si>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</si>
  <si>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</si>
  <si>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</si>
  <si>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</si>
  <si>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</si>
  <si>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</si>
  <si>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</si>
  <si>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</si>
  <si>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</si>
  <si>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</si>
  <si>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</si>
  <si>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</si>
  <si>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</si>
  <si>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</si>
  <si>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</si>
  <si>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</si>
  <si>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</si>
  <si>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</si>
  <si>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</si>
  <si>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</si>
  <si>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</si>
  <si>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</si>
  <si>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</si>
  <si>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</si>
  <si>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</si>
  <si>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</si>
  <si>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</si>
  <si>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</si>
  <si>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</si>
  <si>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</si>
  <si>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</si>
  <si>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</si>
  <si>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</si>
  <si>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</si>
  <si>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</si>
  <si>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</si>
  <si>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</si>
  <si>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</si>
  <si>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</si>
  <si>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</si>
  <si>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</si>
  <si>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</si>
  <si>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</si>
  <si>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</si>
  <si>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</si>
  <si>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</si>
  <si>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</si>
  <si>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</si>
  <si>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</si>
  <si>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</si>
  <si>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</si>
  <si>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</si>
  <si>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</si>
  <si>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</si>
  <si>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</si>
  <si>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</si>
  <si>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</si>
  <si>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</si>
  <si>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</si>
  <si>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</si>
  <si>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</si>
  <si>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</si>
  <si>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</si>
  <si>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</si>
  <si>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</si>
  <si>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</si>
  <si>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</si>
  <si>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</si>
  <si>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</si>
  <si>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</si>
  <si>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</si>
  <si>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</si>
  <si>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</si>
  <si>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</si>
  <si>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</si>
  <si>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</si>
  <si>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</si>
  <si>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</si>
  <si>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</si>
  <si>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</si>
  <si>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</si>
  <si>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</si>
  <si>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</si>
  <si>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</si>
  <si>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</si>
  <si>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</si>
  <si>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</si>
  <si>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</si>
  <si>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</si>
  <si>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</si>
  <si>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</si>
  <si>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</si>
  <si>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</si>
  <si>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</si>
  <si>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</si>
  <si>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</si>
  <si>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</si>
  <si>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</si>
  <si>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</si>
  <si>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</si>
  <si>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</si>
  <si>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</si>
  <si>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</si>
  <si>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</si>
  <si>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</si>
  <si>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</si>
  <si>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</si>
  <si>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</si>
  <si>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</si>
  <si>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</si>
  <si>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</si>
  <si>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</si>
  <si>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</si>
  <si>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</si>
  <si>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</si>
  <si>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</si>
  <si>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</si>
  <si>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</si>
  <si>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</si>
  <si>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</si>
  <si>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</si>
  <si>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</si>
  <si>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</si>
  <si>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</si>
  <si>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</si>
  <si>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</si>
  <si>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</si>
  <si>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</si>
  <si>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</si>
  <si>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</si>
  <si>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</si>
  <si>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</si>
  <si>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</si>
  <si>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</si>
  <si>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</si>
  <si>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</si>
  <si>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</si>
  <si>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</si>
  <si>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</si>
  <si>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</si>
  <si>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</si>
  <si>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</si>
  <si>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</si>
  <si>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</si>
  <si>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</si>
  <si>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</si>
  <si>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</si>
  <si>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</si>
  <si>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</si>
  <si>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</si>
  <si>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</si>
  <si>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</si>
  <si>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</si>
  <si>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</si>
  <si>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</si>
  <si>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</si>
  <si>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</si>
  <si>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</si>
  <si>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</si>
  <si>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</si>
  <si>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</si>
  <si>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</si>
  <si>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</si>
  <si>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</si>
  <si>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</si>
  <si>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</si>
  <si>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</si>
  <si>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</si>
  <si>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</si>
  <si>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</si>
  <si>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</si>
  <si>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</si>
  <si>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</si>
  <si>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</si>
  <si>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</si>
  <si>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</si>
  <si>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</si>
  <si>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</si>
  <si>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</si>
  <si>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</si>
  <si>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</si>
  <si>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</si>
  <si>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</si>
  <si>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</si>
  <si>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</si>
  <si>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</si>
  <si>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</si>
  <si>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</si>
  <si>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</si>
  <si>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</si>
  <si>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</si>
  <si>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</si>
  <si>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</si>
  <si>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</si>
  <si>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</si>
  <si>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</si>
  <si>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</si>
  <si>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</si>
  <si>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</si>
  <si>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</si>
  <si>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</si>
  <si>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</si>
  <si>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</si>
  <si>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</si>
  <si>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</si>
  <si>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</si>
  <si>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</si>
  <si>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</si>
  <si>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</si>
  <si>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</si>
  <si>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</si>
  <si>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</si>
  <si>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</si>
  <si>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</si>
  <si>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</si>
  <si>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</si>
  <si>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</si>
  <si>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</si>
  <si>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</si>
  <si>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</si>
  <si>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</si>
  <si>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</si>
  <si>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</si>
  <si>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</si>
  <si>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</si>
  <si>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</si>
  <si>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</si>
  <si>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</si>
  <si>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</si>
  <si>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</si>
  <si>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</si>
  <si>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</si>
  <si>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</si>
  <si>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</si>
  <si>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</si>
  <si>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</si>
  <si>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</si>
  <si>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</si>
  <si>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</si>
  <si>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</si>
  <si>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</si>
  <si>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</si>
  <si>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</si>
  <si>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</si>
  <si>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</si>
  <si>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</si>
  <si>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</si>
  <si>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</si>
  <si>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</si>
  <si>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</si>
  <si>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</si>
  <si>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</si>
  <si>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</si>
  <si>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</si>
  <si>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</si>
  <si>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</si>
  <si>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</si>
  <si>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</si>
  <si>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</si>
  <si>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</si>
  <si>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</si>
  <si>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</si>
  <si>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</si>
  <si>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</si>
  <si>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</si>
  <si>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</si>
  <si>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</si>
  <si>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</si>
  <si>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</si>
  <si>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</si>
  <si>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</si>
  <si>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</si>
  <si>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</si>
  <si>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</si>
  <si>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</si>
  <si>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</si>
  <si>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</si>
  <si>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</si>
  <si>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</si>
  <si>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</si>
  <si>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</si>
  <si>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</si>
  <si>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</si>
  <si>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</si>
  <si>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</si>
  <si>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</si>
  <si>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</si>
  <si>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</si>
  <si>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</si>
  <si>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</si>
  <si>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</si>
  <si>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</si>
  <si>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</si>
  <si>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</si>
  <si>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</si>
  <si>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</si>
  <si>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</si>
  <si>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</si>
  <si>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</si>
  <si>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</si>
  <si>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</si>
  <si>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</si>
  <si>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</si>
  <si>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</si>
  <si>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</si>
  <si>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</si>
  <si>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</si>
  <si>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</si>
  <si>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</si>
  <si>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</si>
  <si>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</si>
  <si>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</si>
  <si>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</si>
  <si>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</si>
  <si>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</si>
  <si>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</si>
  <si>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</si>
  <si>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</si>
  <si>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</si>
  <si>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</si>
  <si>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</si>
  <si>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</si>
  <si>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</si>
  <si>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</si>
  <si>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</si>
  <si>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</si>
  <si>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</si>
  <si>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</si>
  <si>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</si>
  <si>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</si>
  <si>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</si>
  <si>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</si>
  <si>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</si>
  <si>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</si>
  <si>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</si>
  <si>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</si>
  <si>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</si>
  <si>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</si>
  <si>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</si>
  <si>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</si>
  <si>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</si>
  <si>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</si>
  <si>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</si>
  <si>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</si>
  <si>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</si>
  <si>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</si>
  <si>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</si>
  <si>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</si>
  <si>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</si>
  <si>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</si>
  <si>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</si>
  <si>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</si>
  <si>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</si>
  <si>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</si>
  <si>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</si>
  <si>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</si>
  <si>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</si>
  <si>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</si>
  <si>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</si>
  <si>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</si>
  <si>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</si>
  <si>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</si>
  <si>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</si>
  <si>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</si>
  <si>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</si>
  <si>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</si>
  <si>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</si>
  <si>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</si>
  <si>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</si>
  <si>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</si>
  <si>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</si>
  <si>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</si>
  <si>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</si>
  <si>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</si>
  <si>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</si>
  <si>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</si>
  <si>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</si>
  <si>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</si>
  <si>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</si>
  <si>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</si>
  <si>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</si>
  <si>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</si>
  <si>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</si>
  <si>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</si>
  <si>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</si>
  <si>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</si>
  <si>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</si>
  <si>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</si>
  <si>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</si>
  <si>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</si>
  <si>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</si>
  <si>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</si>
  <si>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</si>
  <si>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</si>
  <si>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</si>
  <si>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</si>
  <si>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</si>
  <si>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</si>
  <si>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</si>
  <si>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</si>
  <si>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</si>
  <si>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</si>
  <si>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</si>
  <si>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</si>
  <si>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</si>
  <si>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</si>
  <si>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</si>
  <si>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</si>
  <si>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</si>
  <si>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</si>
  <si>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</si>
  <si>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</si>
  <si>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</si>
  <si>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</si>
  <si>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</si>
  <si>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</si>
  <si>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</si>
  <si>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</si>
  <si>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</si>
  <si>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</si>
  <si>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</si>
  <si>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</si>
  <si>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</si>
  <si>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</si>
  <si>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</si>
  <si>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</si>
  <si>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</si>
  <si>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</si>
  <si>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</si>
  <si>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</si>
  <si>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</si>
  <si>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</si>
  <si>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</si>
  <si>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</si>
  <si>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</si>
  <si>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</si>
  <si>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</si>
  <si>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</si>
  <si>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</si>
  <si>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</si>
  <si>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</si>
  <si>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</si>
  <si>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</si>
  <si>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</si>
  <si>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</si>
  <si>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</si>
  <si>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</si>
  <si>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</si>
  <si>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</si>
  <si>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</si>
  <si>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</si>
  <si>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</si>
  <si>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</si>
  <si>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</si>
  <si>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</si>
  <si>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</si>
  <si>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</si>
  <si>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</si>
  <si>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</si>
  <si>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</si>
  <si>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</si>
  <si>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</si>
  <si>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</si>
  <si>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</si>
  <si>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</si>
  <si>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</si>
  <si>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</si>
  <si>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</si>
  <si>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</si>
  <si>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</si>
  <si>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</si>
  <si>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</si>
  <si>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</si>
  <si>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</si>
  <si>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</si>
  <si>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</si>
  <si>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</si>
  <si>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</si>
  <si>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</si>
  <si>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</si>
  <si>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</si>
  <si>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</si>
  <si>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</si>
  <si>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</si>
  <si>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</si>
  <si>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</si>
  <si>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</si>
  <si>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</si>
  <si>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</si>
  <si>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</si>
  <si>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</si>
  <si>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</si>
  <si>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</si>
  <si>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</si>
  <si>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</si>
  <si>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</si>
  <si>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</si>
  <si>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</si>
  <si>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</si>
  <si>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</si>
  <si>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</si>
  <si>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</si>
  <si>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</si>
  <si>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</si>
  <si>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</si>
  <si>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</si>
  <si>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</si>
  <si>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</si>
  <si>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</si>
  <si>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</si>
  <si>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</si>
  <si>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</si>
  <si>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</si>
  <si>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</si>
  <si>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</si>
  <si>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</si>
  <si>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</si>
  <si>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</si>
  <si>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</si>
  <si>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</si>
  <si>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</si>
  <si>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</si>
  <si>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</si>
  <si>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</si>
  <si>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</si>
  <si>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</si>
  <si>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</si>
  <si>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</si>
  <si>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</si>
  <si>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</si>
  <si>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</si>
  <si>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</si>
  <si>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</si>
  <si>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</si>
  <si>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</si>
  <si>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</si>
  <si>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</si>
  <si>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</si>
  <si>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</si>
  <si>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</si>
  <si>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</si>
  <si>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</si>
  <si>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</si>
  <si>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</si>
  <si>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</si>
  <si>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</si>
  <si>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</si>
  <si>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</si>
  <si>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</si>
  <si>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</si>
  <si>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</si>
  <si>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</si>
  <si>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</si>
  <si>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</si>
  <si>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</si>
  <si>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</si>
  <si>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</si>
  <si>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</si>
  <si>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</si>
  <si>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</si>
  <si>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</si>
  <si>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</si>
  <si>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</si>
  <si>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</si>
  <si>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</si>
  <si>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</si>
  <si>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</si>
  <si>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</si>
  <si>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</si>
  <si>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</si>
  <si>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</si>
  <si>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</si>
  <si>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</si>
  <si>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</si>
  <si>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</si>
  <si>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</si>
  <si>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</si>
  <si>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</si>
  <si>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</si>
  <si>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</si>
  <si>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</si>
  <si>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</si>
  <si>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</si>
  <si>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</si>
  <si>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</si>
  <si>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</si>
  <si>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</si>
  <si>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</si>
  <si>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</si>
  <si>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</si>
  <si>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</si>
  <si>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</si>
  <si>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</si>
  <si>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</si>
  <si>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</si>
  <si>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</si>
  <si>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</si>
  <si>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</si>
  <si>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</si>
  <si>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</si>
  <si>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</si>
  <si>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</si>
  <si>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</si>
  <si>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</si>
  <si>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</si>
  <si>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</si>
  <si>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</si>
  <si>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</si>
  <si>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</si>
  <si>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</si>
  <si>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</si>
  <si>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</si>
  <si>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</si>
  <si>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</si>
  <si>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</si>
  <si>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</si>
  <si>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</si>
  <si>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</si>
  <si>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</si>
  <si>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</si>
  <si>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</si>
  <si>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</si>
  <si>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</si>
  <si>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</si>
  <si>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</si>
  <si>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</si>
  <si>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</si>
  <si>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</si>
  <si>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</si>
  <si>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</si>
  <si>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</si>
  <si>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</si>
  <si>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</si>
  <si>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</si>
  <si>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</si>
  <si>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</si>
  <si>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</si>
  <si>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</si>
  <si>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</si>
  <si>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</si>
  <si>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</si>
  <si>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</si>
  <si>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</si>
  <si>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</si>
  <si>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</si>
  <si>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</si>
  <si>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</si>
  <si>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</si>
  <si>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</si>
  <si>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</si>
  <si>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</si>
  <si>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</si>
  <si>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</si>
  <si>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</si>
  <si>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</si>
  <si>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</si>
  <si>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</si>
  <si>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</si>
  <si>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</si>
  <si>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</si>
  <si>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</si>
  <si>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</si>
  <si>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</si>
  <si>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</si>
  <si>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</si>
  <si>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</si>
  <si>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</si>
  <si>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</si>
  <si>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</si>
  <si>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</si>
  <si>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</si>
  <si>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</si>
  <si>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</si>
  <si>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</si>
  <si>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</si>
  <si>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</si>
  <si>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</si>
  <si>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</si>
  <si>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</si>
  <si>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</si>
  <si>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</si>
  <si>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</si>
  <si>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</si>
  <si>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</si>
  <si>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</si>
  <si>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</si>
  <si>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</si>
  <si>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</si>
  <si>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</si>
  <si>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</si>
  <si>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</si>
  <si>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</si>
  <si>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</si>
  <si>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</si>
  <si>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</si>
  <si>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</si>
  <si>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</si>
  <si>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</si>
  <si>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</si>
  <si>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</si>
  <si>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</si>
  <si>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</si>
  <si>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</si>
  <si>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</si>
  <si>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</si>
  <si>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</si>
  <si>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</si>
  <si>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</si>
  <si>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</si>
  <si>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</si>
  <si>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</si>
  <si>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</si>
  <si>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</si>
  <si>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</si>
  <si>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</si>
  <si>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</si>
  <si>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</si>
  <si>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</si>
  <si>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</si>
  <si>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</si>
  <si>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</si>
  <si>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</si>
  <si>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</si>
  <si>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</si>
  <si>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</si>
  <si>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</si>
  <si>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</si>
  <si>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</si>
  <si>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</si>
  <si>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</si>
  <si>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</si>
  <si>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</si>
  <si>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</si>
  <si>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</si>
  <si>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</si>
  <si>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</si>
  <si>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</si>
  <si>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</si>
  <si>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</si>
  <si>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</si>
  <si>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</si>
  <si>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</si>
  <si>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</si>
  <si>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</si>
  <si>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</si>
  <si>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</si>
  <si>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</si>
  <si>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</si>
  <si>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</si>
  <si>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</si>
  <si>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</si>
  <si>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</si>
  <si>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</si>
  <si>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</si>
  <si>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</si>
  <si>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</si>
  <si>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</si>
  <si>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</si>
  <si>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</si>
  <si>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</si>
  <si>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</si>
  <si>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</si>
  <si>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</si>
  <si>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</si>
  <si>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</si>
  <si>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</si>
  <si>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</si>
  <si>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</si>
  <si>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</si>
  <si>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</si>
  <si>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</si>
  <si>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</si>
  <si>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</si>
  <si>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</si>
  <si>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</si>
  <si>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</si>
  <si>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</si>
  <si>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</si>
  <si>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</si>
  <si>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</si>
  <si>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</si>
  <si>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</si>
  <si>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</si>
  <si>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</si>
  <si>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</si>
  <si>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</si>
  <si>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</si>
  <si>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</si>
  <si>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</si>
  <si>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</si>
  <si>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</si>
  <si>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</si>
  <si>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</si>
  <si>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</si>
  <si>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</si>
  <si>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</si>
  <si>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</si>
  <si>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</si>
  <si>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</si>
  <si>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</si>
  <si>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</si>
  <si>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</si>
  <si>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</si>
  <si>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</si>
  <si>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</si>
  <si>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</si>
  <si>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</si>
  <si>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</si>
  <si>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</si>
  <si>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</si>
  <si>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</si>
  <si>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</si>
  <si>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</si>
  <si>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</si>
  <si>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</si>
  <si>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</si>
  <si>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</si>
  <si>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</si>
  <si>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</si>
  <si>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</si>
  <si>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</si>
  <si>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</si>
  <si>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</si>
  <si>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</si>
  <si>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</si>
  <si>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</si>
  <si>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</si>
  <si>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</si>
  <si>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</si>
  <si>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</si>
  <si>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</si>
  <si>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</si>
  <si>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</si>
  <si>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</si>
  <si>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</si>
  <si>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</si>
  <si>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</si>
  <si>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</si>
  <si>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</si>
  <si>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</si>
  <si>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</si>
  <si>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</si>
  <si>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</si>
  <si>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</si>
  <si>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</si>
  <si>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</si>
  <si>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</si>
  <si>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</si>
  <si>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</si>
  <si>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</si>
  <si>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</si>
  <si>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</si>
  <si>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</si>
  <si>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</si>
  <si>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</si>
  <si>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</si>
  <si>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</si>
  <si>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</si>
  <si>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</si>
  <si>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</si>
  <si>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</si>
  <si>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</si>
  <si>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</si>
  <si>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</si>
  <si>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</si>
  <si>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</si>
  <si>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</si>
  <si>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</si>
  <si>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</si>
  <si>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</si>
  <si>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</si>
  <si>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</si>
  <si>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</si>
  <si>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</si>
  <si>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</si>
  <si>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</si>
  <si>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</si>
  <si>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</si>
  <si>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</si>
  <si>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</si>
  <si>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</si>
  <si>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</si>
  <si>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</si>
  <si>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</si>
  <si>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</si>
  <si>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</si>
  <si>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</si>
  <si>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</si>
  <si>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</si>
  <si>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</si>
  <si>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</si>
  <si>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</si>
  <si>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</si>
  <si>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</si>
  <si>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</si>
  <si>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</si>
  <si>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</si>
  <si>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</si>
  <si>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</si>
  <si>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</si>
  <si>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</si>
  <si>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</si>
  <si>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</si>
  <si>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</si>
  <si>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</si>
  <si>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</si>
  <si>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</si>
  <si>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</si>
  <si>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</si>
  <si>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</si>
  <si>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</si>
  <si>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</si>
  <si>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</si>
  <si>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</si>
  <si>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</si>
  <si>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</si>
  <si>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</si>
  <si>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</si>
  <si>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</si>
  <si>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</si>
  <si>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</si>
  <si>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</si>
  <si>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</si>
  <si>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</si>
  <si>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</si>
  <si>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</si>
  <si>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</si>
  <si>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</si>
  <si>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</si>
  <si>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</si>
  <si>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</si>
  <si>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</si>
  <si>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</si>
  <si>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</si>
  <si>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</si>
  <si>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</si>
  <si>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</si>
  <si>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</si>
  <si>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</si>
  <si>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</si>
  <si>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</si>
  <si>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</si>
  <si>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</si>
  <si>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</si>
  <si>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</si>
  <si>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</si>
  <si>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</si>
  <si>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</si>
  <si>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</si>
  <si>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</si>
  <si>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</si>
  <si>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</si>
  <si>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</si>
  <si>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</si>
  <si>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</si>
  <si>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</si>
  <si>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</si>
  <si>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</si>
  <si>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</si>
  <si>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</si>
  <si>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</si>
  <si>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</si>
  <si>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</si>
  <si>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</si>
  <si>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</si>
  <si>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</si>
  <si>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</si>
  <si>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</si>
  <si>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</si>
  <si>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</si>
  <si>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</si>
  <si>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</si>
  <si>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</si>
  <si>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</si>
  <si>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</si>
  <si>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</si>
  <si>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</si>
  <si>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</si>
  <si>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</si>
  <si>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</si>
  <si>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</si>
  <si>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</si>
  <si>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</si>
  <si>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</si>
  <si>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</si>
  <si>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</si>
  <si>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</si>
  <si>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</si>
  <si>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</si>
  <si>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</si>
  <si>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</si>
  <si>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</si>
  <si>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</si>
  <si>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</si>
  <si>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</si>
  <si>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</si>
  <si>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</si>
  <si>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</si>
  <si>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</si>
  <si>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</si>
  <si>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</si>
  <si>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</si>
  <si>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</si>
  <si>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</si>
  <si>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</si>
  <si>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</si>
  <si>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</si>
  <si>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</si>
  <si>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</si>
  <si>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</si>
  <si>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</si>
  <si>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</si>
  <si>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</si>
  <si>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</si>
  <si>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</si>
  <si>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</si>
  <si>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</si>
  <si>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</si>
  <si>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</si>
  <si>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</si>
  <si>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</si>
  <si>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</si>
  <si>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</si>
  <si>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</si>
  <si>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</si>
  <si>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</si>
  <si>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</si>
  <si>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</si>
  <si>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</si>
  <si>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</si>
  <si>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</si>
  <si>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</si>
  <si>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</si>
  <si>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</si>
  <si>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</si>
  <si>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</si>
  <si>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</si>
  <si>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</si>
  <si>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</si>
  <si>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</si>
  <si>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</si>
  <si>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</si>
  <si>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</si>
  <si>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</si>
  <si>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</si>
  <si>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</si>
  <si>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</si>
  <si>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</si>
  <si>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</si>
  <si>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</si>
  <si>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</si>
  <si>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</si>
  <si>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</si>
  <si>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</si>
  <si>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</si>
  <si>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</si>
  <si>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</si>
  <si>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</si>
  <si>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</si>
  <si>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</si>
  <si>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</si>
  <si>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</si>
  <si>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</si>
  <si>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</si>
  <si>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</si>
  <si>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</si>
  <si>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</si>
  <si>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</si>
  <si>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</si>
  <si>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</si>
  <si>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</si>
  <si>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</si>
  <si>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</si>
  <si>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</si>
  <si>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</si>
  <si>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</si>
  <si>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</si>
  <si>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</si>
  <si>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</si>
  <si>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</si>
  <si>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</si>
  <si>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</si>
  <si>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</si>
  <si>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</si>
  <si>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</si>
  <si>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</si>
  <si>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</si>
  <si>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</si>
  <si>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</si>
  <si>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</si>
  <si>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</si>
  <si>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</si>
  <si>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</si>
  <si>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</si>
  <si>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</si>
  <si>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</si>
  <si>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</si>
  <si>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</si>
  <si>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</si>
  <si>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</si>
  <si>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</si>
  <si>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</si>
  <si>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</si>
  <si>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</si>
  <si>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</si>
  <si>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</si>
  <si>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</si>
  <si>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</si>
  <si>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</si>
  <si>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</si>
  <si>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</si>
  <si>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</si>
  <si>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</si>
  <si>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</si>
  <si>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</si>
  <si>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</si>
  <si>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</si>
  <si>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</si>
  <si>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</si>
  <si>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</si>
  <si>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</si>
  <si>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</si>
  <si>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</si>
  <si>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</si>
  <si>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</si>
  <si>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</si>
  <si>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</si>
  <si>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</si>
  <si>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</si>
  <si>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</si>
  <si>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</si>
  <si>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</si>
  <si>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</si>
  <si>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</si>
  <si>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</si>
  <si>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</si>
  <si>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</si>
  <si>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</si>
  <si>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</si>
  <si>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</si>
  <si>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</si>
  <si>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</si>
  <si>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</si>
  <si>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</si>
  <si>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</si>
  <si>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</si>
  <si>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</si>
  <si>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</si>
  <si>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</si>
  <si>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</si>
  <si>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</si>
  <si>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</si>
  <si>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</si>
  <si>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</si>
  <si>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</si>
  <si>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</si>
  <si>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</si>
  <si>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</si>
  <si>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</si>
  <si>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</si>
  <si>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</si>
  <si>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</si>
  <si>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</si>
  <si>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</si>
  <si>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</si>
  <si>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</si>
  <si>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</si>
  <si>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</si>
  <si>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</si>
  <si>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</si>
  <si>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</si>
  <si>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</si>
  <si>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</si>
  <si>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</si>
  <si>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</si>
  <si>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</si>
  <si>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</si>
  <si>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</si>
  <si>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</si>
  <si>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</si>
  <si>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</si>
  <si>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</si>
  <si>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</si>
  <si>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</si>
  <si>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</si>
  <si>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</si>
  <si>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</si>
  <si>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</si>
  <si>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</si>
  <si>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</si>
  <si>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</si>
  <si>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</si>
  <si>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</si>
  <si>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</si>
  <si>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</si>
  <si>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</si>
  <si>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</si>
  <si>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</si>
  <si>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</si>
  <si>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</si>
  <si>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</si>
  <si>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</si>
  <si>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</si>
  <si>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</si>
  <si>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</si>
  <si>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</si>
  <si>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</si>
  <si>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</si>
  <si>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</si>
  <si>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</si>
  <si>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</si>
  <si>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</si>
  <si>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</si>
  <si>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</si>
  <si>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</si>
  <si>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</si>
  <si>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</si>
  <si>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</si>
  <si>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</si>
  <si>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</si>
  <si>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</si>
  <si>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</si>
  <si>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</si>
  <si>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</si>
  <si>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</si>
  <si>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</si>
  <si>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</si>
  <si>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</si>
  <si>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</si>
  <si>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</si>
  <si>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</si>
  <si>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</si>
  <si>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</si>
  <si>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</si>
  <si>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</si>
  <si>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</si>
  <si>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</si>
  <si>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</si>
  <si>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</si>
  <si>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</si>
  <si>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</si>
  <si>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</si>
  <si>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</si>
  <si>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</si>
  <si>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</si>
  <si>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</si>
  <si>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</si>
  <si>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</si>
  <si>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</si>
  <si>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</si>
  <si>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</si>
  <si>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</si>
  <si>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</si>
  <si>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</si>
  <si>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</si>
  <si>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</si>
  <si>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</si>
  <si>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</si>
  <si>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</si>
  <si>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</si>
  <si>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</si>
  <si>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</si>
  <si>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</si>
  <si>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</si>
  <si>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</si>
  <si>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</si>
  <si>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</si>
  <si>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</si>
  <si>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</si>
  <si>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</si>
  <si>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</si>
  <si>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</si>
  <si>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</si>
  <si>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</si>
  <si>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</si>
  <si>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</si>
  <si>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</si>
  <si>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</si>
  <si>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</si>
  <si>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</si>
  <si>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</si>
  <si>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</si>
  <si>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</si>
  <si>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</si>
  <si>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</si>
  <si>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</si>
  <si>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</si>
  <si>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</si>
  <si>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</si>
  <si>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</si>
  <si>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</si>
  <si>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</si>
  <si>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</si>
  <si>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</si>
  <si>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</si>
  <si>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</si>
  <si>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</si>
  <si>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</si>
  <si>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</si>
  <si>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</si>
  <si>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</si>
  <si>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</si>
  <si>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</si>
  <si>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</si>
  <si>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</si>
  <si>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</si>
  <si>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</si>
  <si>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</si>
  <si>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</si>
  <si>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</si>
  <si>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</si>
  <si>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</si>
  <si>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</si>
  <si>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</si>
  <si>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</si>
  <si>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</si>
  <si>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</si>
  <si>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</si>
  <si>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</si>
  <si>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</si>
  <si>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</si>
  <si>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</si>
  <si>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</si>
  <si>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</si>
  <si>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</si>
  <si>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</si>
  <si>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</si>
  <si>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</si>
  <si>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</si>
  <si>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</si>
  <si>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</si>
  <si>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</si>
  <si>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</si>
  <si>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</si>
  <si>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</si>
  <si>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</si>
  <si>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</si>
  <si>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</si>
  <si>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</si>
  <si>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</si>
  <si>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</si>
  <si>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</si>
  <si>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</si>
  <si>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</si>
  <si>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</si>
  <si>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</si>
  <si>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</si>
  <si>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</si>
  <si>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</si>
  <si>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</si>
  <si>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</si>
  <si>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</si>
  <si>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</si>
  <si>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</si>
  <si>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</si>
  <si>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</si>
  <si>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</si>
  <si>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</si>
  <si>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</si>
  <si>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</si>
  <si>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</si>
  <si>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</si>
  <si>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</si>
  <si>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</si>
  <si>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</si>
  <si>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</si>
  <si>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</si>
  <si>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</si>
  <si>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</si>
  <si>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</si>
  <si>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</si>
  <si>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</si>
  <si>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</si>
  <si>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</si>
  <si>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</si>
  <si>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</si>
  <si>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</si>
  <si>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</si>
  <si>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</si>
  <si>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</si>
  <si>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</si>
  <si>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</si>
  <si>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</si>
  <si>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</si>
  <si>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</si>
  <si>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</si>
  <si>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</si>
  <si>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</si>
  <si>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</si>
  <si>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</si>
  <si>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</si>
  <si>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</si>
  <si>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</si>
  <si>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</si>
  <si>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</si>
  <si>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</si>
  <si>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</si>
  <si>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</si>
  <si>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</si>
  <si>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</si>
  <si>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</si>
  <si>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</si>
  <si>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</si>
  <si>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</si>
  <si>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</si>
  <si>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</si>
  <si>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</si>
  <si>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</si>
  <si>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</si>
  <si>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</si>
  <si>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</si>
  <si>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</si>
  <si>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</si>
  <si>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</si>
  <si>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</si>
  <si>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</si>
  <si>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</si>
  <si>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</si>
  <si>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</si>
  <si>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</si>
  <si>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</si>
  <si>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</si>
  <si>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</si>
  <si>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</si>
  <si>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</si>
  <si>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</si>
  <si>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</si>
  <si>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</si>
  <si>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</si>
  <si>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</si>
  <si>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</si>
  <si>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</si>
  <si>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</si>
  <si>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</si>
  <si>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</si>
  <si>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</si>
  <si>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</si>
  <si>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</si>
  <si>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</si>
  <si>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</si>
  <si>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</si>
  <si>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</si>
  <si>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</si>
  <si>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</si>
  <si>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</si>
  <si>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</si>
  <si>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</si>
  <si>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</si>
  <si>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</si>
  <si>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</si>
  <si>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</si>
  <si>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</si>
  <si>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</si>
  <si>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</si>
  <si>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</si>
  <si>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</si>
  <si>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</si>
  <si>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</si>
  <si>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</si>
  <si>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</si>
  <si>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</si>
  <si>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</si>
  <si>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</si>
  <si>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</si>
  <si>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</si>
  <si>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</si>
  <si>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</si>
  <si>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</si>
  <si>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</si>
  <si>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</si>
  <si>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</si>
  <si>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</si>
  <si>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</si>
  <si>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</si>
  <si>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</si>
  <si>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</si>
  <si>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</si>
  <si>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</si>
  <si>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</si>
  <si>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</si>
  <si>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</si>
  <si>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</si>
  <si>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</si>
  <si>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</si>
  <si>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</si>
  <si>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</si>
  <si>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</si>
  <si>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</si>
  <si>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</si>
  <si>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</si>
  <si>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</si>
  <si>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</si>
  <si>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</si>
  <si>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</si>
  <si>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</si>
  <si>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</si>
  <si>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</si>
  <si>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</si>
  <si>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</si>
  <si>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</si>
  <si>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</si>
  <si>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</si>
  <si>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</si>
  <si>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</si>
  <si>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</si>
  <si>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</si>
  <si>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</si>
  <si>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</si>
  <si>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</si>
  <si>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</si>
  <si>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</si>
  <si>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</si>
  <si>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</si>
  <si>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</si>
  <si>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</si>
  <si>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</si>
  <si>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</si>
  <si>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</si>
  <si>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</si>
  <si>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</si>
  <si>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</si>
  <si>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</si>
  <si>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</si>
  <si>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</si>
  <si>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</si>
  <si>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</si>
  <si>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</si>
  <si>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</si>
  <si>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</si>
  <si>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</si>
  <si>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</si>
  <si>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</si>
  <si>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</si>
  <si>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</si>
  <si>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</si>
  <si>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</si>
  <si>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</si>
  <si>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</si>
  <si>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</si>
  <si>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</si>
  <si>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</si>
  <si>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</si>
  <si>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</si>
  <si>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</si>
  <si>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</si>
  <si>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</si>
  <si>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</si>
  <si>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</si>
  <si>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</si>
  <si>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</si>
  <si>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</si>
  <si>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</si>
  <si>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</si>
  <si>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</si>
  <si>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</si>
  <si>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</si>
  <si>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</si>
  <si>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</si>
  <si>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</si>
  <si>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</si>
  <si>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</si>
  <si>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</si>
  <si>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</si>
  <si>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</si>
  <si>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</si>
  <si>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</si>
  <si>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</si>
  <si>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</si>
  <si>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</si>
  <si>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</si>
  <si>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</si>
  <si>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</si>
  <si>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</si>
  <si>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</si>
  <si>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</si>
  <si>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</si>
  <si>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</si>
  <si>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</si>
  <si>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</si>
  <si>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</si>
  <si>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</si>
  <si>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</si>
  <si>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</si>
  <si>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</si>
  <si>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</si>
  <si>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</si>
  <si>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</si>
  <si>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</si>
  <si>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</si>
  <si>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</si>
  <si>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</si>
  <si>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</si>
  <si>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</si>
  <si>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</si>
  <si>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</si>
  <si>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</si>
  <si>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</si>
  <si>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</si>
  <si>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</si>
  <si>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</si>
  <si>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</si>
  <si>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</si>
  <si>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</si>
  <si>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</si>
  <si>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</si>
  <si>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</si>
  <si>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</si>
  <si>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</si>
  <si>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</si>
  <si>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</si>
  <si>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</si>
  <si>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</si>
  <si>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</si>
  <si>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</si>
  <si>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</si>
  <si>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</si>
  <si>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</si>
  <si>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</si>
  <si>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</si>
  <si>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</si>
  <si>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</si>
  <si>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</si>
  <si>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</si>
  <si>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</si>
  <si>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</si>
  <si>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</si>
  <si>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</si>
  <si>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</si>
  <si>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</si>
  <si>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</si>
  <si>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</si>
  <si>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</si>
  <si>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</si>
  <si>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</si>
  <si>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</si>
  <si>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</si>
  <si>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</si>
  <si>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</si>
  <si>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</si>
  <si>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</si>
  <si>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</si>
  <si>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</si>
  <si>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</si>
  <si>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</si>
  <si>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</si>
  <si>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</si>
  <si>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</si>
  <si>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</si>
  <si>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</si>
  <si>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</si>
  <si>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</si>
  <si>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</si>
  <si>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</si>
  <si>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</si>
  <si>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</si>
  <si>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</si>
  <si>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</si>
  <si>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</si>
  <si>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</si>
  <si>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</si>
  <si>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</si>
  <si>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</si>
  <si>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</si>
  <si>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</si>
  <si>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</si>
  <si>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</si>
  <si>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</si>
  <si>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</si>
  <si>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</si>
  <si>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</si>
  <si>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</si>
  <si>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</si>
  <si>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</si>
  <si>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</si>
  <si>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</si>
  <si>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</si>
  <si>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</si>
  <si>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</si>
  <si>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</si>
  <si>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</si>
  <si>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</si>
  <si>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</si>
  <si>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</si>
  <si>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</si>
  <si>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</si>
  <si>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</si>
  <si>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</si>
  <si>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</si>
  <si>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</si>
  <si>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</si>
  <si>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</si>
  <si>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</si>
  <si>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</si>
  <si>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</si>
  <si>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</si>
  <si>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</si>
  <si>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</si>
  <si>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</si>
  <si>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</si>
  <si>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</si>
  <si>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</si>
  <si>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</si>
  <si>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</si>
  <si>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</si>
  <si>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</si>
  <si>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</si>
  <si>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</si>
  <si>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</si>
  <si>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</si>
  <si>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</si>
  <si>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</si>
  <si>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</si>
  <si>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</si>
  <si>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</si>
  <si>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</si>
  <si>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</si>
  <si>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</si>
  <si>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</si>
  <si>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</si>
  <si>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</si>
  <si>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</si>
  <si>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</si>
  <si>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</si>
  <si>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</si>
  <si>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</si>
  <si>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</si>
  <si>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</si>
  <si>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</si>
  <si>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</si>
  <si>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</si>
  <si>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</si>
  <si>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</si>
  <si>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</si>
  <si>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</si>
  <si>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</si>
  <si>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</si>
  <si>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</si>
  <si>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</si>
  <si>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</si>
  <si>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</si>
  <si>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</si>
  <si>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</si>
  <si>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</si>
  <si>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</si>
  <si>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</si>
  <si>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</si>
  <si>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</si>
  <si>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</si>
  <si>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</si>
  <si>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</si>
  <si>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</si>
  <si>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</si>
  <si>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</si>
  <si>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</si>
  <si>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</si>
  <si>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</si>
  <si>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</si>
  <si>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</si>
  <si>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</si>
  <si>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</si>
  <si>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</si>
  <si>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</si>
  <si>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</si>
  <si>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</si>
  <si>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</si>
  <si>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</si>
  <si>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</si>
  <si>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</si>
  <si>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</si>
  <si>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</si>
  <si>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</si>
  <si>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</si>
  <si>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</si>
  <si>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</si>
  <si>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</si>
  <si>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</si>
  <si>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</si>
  <si>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</si>
  <si>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</si>
  <si>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</si>
  <si>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</si>
  <si>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</si>
  <si>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</si>
  <si>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</si>
  <si>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</si>
  <si>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</si>
  <si>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</si>
  <si>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</si>
  <si>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</si>
  <si>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</si>
  <si>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</si>
  <si>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</si>
  <si>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</si>
  <si>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</si>
  <si>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</si>
  <si>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</si>
  <si>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</si>
  <si>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</si>
  <si>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</si>
  <si>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</si>
  <si>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</si>
  <si>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</si>
  <si>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</si>
  <si>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</si>
  <si>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</si>
  <si>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</si>
  <si>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</si>
  <si>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</si>
  <si>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</si>
  <si>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</si>
  <si>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</si>
  <si>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</si>
  <si>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</si>
  <si>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</si>
  <si>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</si>
  <si>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</si>
  <si>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</si>
  <si>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</si>
  <si>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</si>
  <si>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</si>
  <si>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</si>
  <si>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</si>
  <si>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</si>
  <si>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</si>
  <si>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</si>
  <si>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</si>
  <si>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</si>
  <si>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</si>
  <si>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</si>
  <si>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</si>
  <si>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</si>
  <si>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</si>
  <si>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</si>
  <si>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</si>
  <si>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</si>
  <si>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</si>
  <si>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</si>
  <si>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</si>
  <si>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</si>
  <si>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</si>
  <si>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</si>
  <si>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</si>
  <si>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</si>
  <si>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</si>
  <si>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</si>
  <si>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</si>
  <si>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</si>
  <si>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</si>
  <si>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</si>
  <si>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</si>
  <si>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</si>
  <si>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</si>
  <si>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</si>
  <si>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</si>
  <si>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</si>
  <si>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</si>
  <si>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</si>
  <si>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</si>
  <si>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</si>
  <si>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</si>
  <si>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</si>
  <si>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</si>
  <si>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</si>
  <si>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</si>
  <si>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</si>
  <si>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</si>
  <si>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</si>
  <si>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</si>
  <si>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</si>
  <si>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</si>
  <si>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</si>
  <si>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</si>
  <si>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</si>
  <si>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</si>
  <si>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</si>
  <si>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</si>
  <si>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</si>
  <si>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</si>
  <si>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</si>
  <si>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</si>
  <si>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</si>
  <si>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</si>
  <si>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</si>
  <si>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</si>
  <si>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</si>
  <si>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</si>
  <si>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</si>
  <si>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</si>
  <si>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</si>
  <si>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</si>
  <si>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</si>
  <si>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</si>
  <si>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</si>
  <si>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</si>
  <si>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</si>
  <si>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</si>
  <si>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</si>
  <si>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</si>
  <si>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</si>
  <si>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</si>
  <si>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</si>
  <si>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</si>
  <si>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</si>
  <si>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</si>
  <si>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</si>
  <si>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</si>
  <si>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</si>
  <si>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</si>
  <si>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</si>
  <si>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</si>
  <si>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</si>
  <si>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</si>
  <si>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</si>
  <si>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</si>
  <si>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</si>
  <si>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</si>
  <si>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</si>
  <si>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</si>
  <si>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</si>
  <si>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</si>
  <si>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</si>
  <si>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</si>
  <si>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</si>
  <si>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</si>
  <si>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</si>
  <si>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</si>
  <si>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</si>
  <si>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</si>
  <si>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</si>
  <si>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</si>
  <si>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</si>
  <si>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</si>
  <si>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</si>
  <si>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</si>
  <si>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</si>
  <si>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</si>
  <si>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</si>
  <si>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</si>
  <si>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</si>
  <si>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</si>
  <si>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</si>
  <si>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</si>
  <si>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</si>
  <si>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</si>
  <si>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</si>
  <si>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</si>
  <si>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</si>
  <si>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</si>
  <si>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</si>
  <si>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</si>
  <si>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</si>
  <si>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</si>
  <si>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</si>
  <si>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</si>
  <si>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</si>
  <si>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</si>
  <si>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</si>
  <si>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</si>
  <si>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</si>
  <si>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</si>
  <si>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</si>
  <si>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</si>
  <si>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</si>
  <si>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</si>
  <si>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</si>
  <si>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</si>
  <si>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</si>
  <si>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</si>
  <si>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</si>
  <si>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</si>
  <si>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</si>
  <si>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</si>
  <si>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</si>
  <si>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</si>
  <si>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</si>
  <si>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</si>
  <si>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</si>
  <si>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</si>
  <si>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</si>
  <si>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</si>
  <si>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</si>
  <si>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</si>
  <si>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</si>
  <si>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</si>
  <si>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</si>
  <si>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</si>
  <si>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</si>
  <si>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</si>
  <si>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</si>
  <si>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</si>
  <si>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</si>
  <si>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</si>
  <si>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</si>
  <si>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</si>
  <si>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</si>
  <si>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</si>
  <si>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</si>
  <si>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</si>
  <si>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</si>
  <si>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</si>
  <si>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</si>
  <si>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</si>
  <si>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</si>
  <si>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</si>
  <si>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</si>
  <si>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</si>
  <si>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</si>
  <si>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</si>
  <si>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</si>
  <si>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</si>
  <si>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</si>
  <si>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</si>
  <si>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</si>
  <si>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</si>
  <si>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</si>
  <si>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</si>
  <si>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</si>
  <si>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</si>
  <si>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</si>
  <si>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</si>
  <si>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</si>
  <si>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</si>
  <si>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</si>
  <si>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</si>
  <si>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</si>
  <si>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</si>
  <si>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</si>
  <si>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</si>
  <si>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</si>
  <si>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</si>
  <si>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</si>
  <si>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</si>
  <si>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</si>
  <si>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</si>
  <si>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</si>
  <si>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</si>
  <si>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</si>
  <si>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</si>
  <si>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</si>
  <si>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</si>
  <si>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</si>
  <si>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</si>
  <si>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</si>
  <si>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</si>
  <si>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</si>
  <si>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</si>
  <si>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</si>
  <si>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</si>
  <si>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</si>
  <si>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</si>
  <si>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</si>
  <si>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</si>
  <si>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</si>
  <si>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</si>
  <si>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</si>
  <si>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</si>
  <si>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</si>
  <si>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</si>
  <si>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</si>
  <si>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</si>
  <si>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</si>
  <si>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</si>
  <si>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</si>
  <si>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</si>
  <si>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</si>
  <si>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</si>
  <si>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</si>
  <si>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</si>
  <si>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</si>
  <si>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</si>
  <si>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</si>
  <si>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</si>
  <si>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</si>
  <si>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</si>
  <si>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</si>
  <si>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</si>
  <si>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</si>
  <si>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</si>
  <si>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</si>
  <si>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</si>
  <si>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</si>
  <si>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</si>
  <si>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</si>
  <si>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</si>
  <si>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</si>
  <si>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</si>
  <si>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</si>
  <si>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</si>
  <si>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</si>
  <si>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</si>
  <si>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</si>
  <si>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</si>
  <si>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</si>
  <si>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</si>
  <si>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</si>
  <si>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</si>
  <si>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</si>
  <si>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</si>
  <si>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</si>
  <si>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</si>
  <si>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</si>
  <si>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</si>
  <si>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</si>
  <si>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</si>
  <si>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</si>
  <si>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</si>
  <si>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</si>
  <si>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</si>
  <si>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</si>
  <si>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</si>
  <si>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</si>
  <si>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</si>
  <si>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</si>
  <si>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</si>
  <si>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</si>
  <si>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</si>
  <si>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</si>
  <si>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</si>
  <si>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</si>
  <si>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</si>
  <si>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</si>
  <si>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</si>
  <si>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</si>
  <si>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</si>
  <si>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</si>
  <si>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</si>
  <si>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</si>
  <si>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</si>
  <si>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</si>
  <si>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</si>
  <si>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</si>
  <si>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</si>
  <si>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</si>
  <si>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</si>
  <si>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</si>
  <si>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</si>
  <si>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</si>
  <si>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</si>
  <si>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</si>
  <si>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</si>
  <si>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</si>
  <si>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</si>
  <si>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</si>
  <si>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</si>
  <si>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</si>
  <si>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</si>
  <si>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</si>
  <si>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</si>
  <si>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</si>
  <si>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</si>
  <si>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</si>
  <si>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</si>
  <si>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</si>
  <si>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</si>
  <si>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</si>
  <si>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</si>
  <si>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</si>
  <si>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</si>
  <si>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</si>
  <si>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</si>
  <si>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</si>
  <si>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</si>
  <si>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</si>
  <si>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</si>
  <si>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</si>
  <si>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</si>
  <si>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</si>
  <si>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</si>
  <si>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</si>
  <si>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</si>
  <si>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</si>
  <si>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</si>
  <si>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</si>
  <si>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</si>
  <si>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</si>
  <si>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</si>
  <si>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</si>
  <si>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</si>
  <si>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</si>
  <si>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</si>
  <si>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</si>
  <si>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</si>
  <si>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</si>
  <si>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</si>
  <si>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</si>
  <si>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</si>
  <si>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</si>
  <si>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</si>
  <si>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</si>
  <si>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</si>
  <si>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</si>
  <si>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</si>
  <si>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</si>
  <si>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</si>
  <si>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</si>
  <si>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</si>
  <si>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</si>
  <si>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</si>
  <si>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</si>
  <si>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</si>
  <si>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</si>
  <si>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</si>
  <si>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</si>
  <si>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</si>
  <si>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</si>
  <si>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</si>
  <si>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</si>
  <si>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</si>
  <si>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</si>
  <si>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</si>
  <si>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</si>
  <si>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</si>
  <si>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</si>
  <si>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</si>
  <si>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</si>
  <si>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</si>
  <si>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</si>
  <si>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</si>
  <si>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</si>
  <si>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</si>
  <si>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</si>
  <si>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</si>
  <si>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</si>
  <si>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</si>
  <si>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</si>
  <si>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</si>
  <si>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</si>
  <si>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</si>
  <si>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</si>
  <si>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</si>
  <si>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</si>
  <si>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</si>
  <si>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</si>
  <si>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</si>
  <si>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</si>
  <si>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</si>
  <si>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</si>
  <si>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</si>
  <si>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</si>
  <si>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</si>
  <si>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</si>
  <si>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</si>
  <si>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</si>
  <si>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</si>
  <si>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</si>
  <si>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</si>
  <si>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</si>
  <si>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</si>
  <si>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</si>
  <si>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</si>
  <si>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</si>
  <si>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</si>
  <si>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</si>
  <si>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</si>
  <si>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</si>
  <si>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</si>
  <si>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</si>
  <si>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</si>
  <si>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</si>
  <si>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</si>
  <si>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</si>
  <si>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</si>
  <si>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</si>
  <si>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</si>
  <si>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</si>
  <si>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</si>
  <si>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</si>
  <si>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</si>
  <si>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</si>
  <si>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</si>
  <si>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</si>
  <si>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</si>
  <si>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</si>
  <si>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</si>
  <si>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</si>
  <si>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</si>
  <si>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</si>
  <si>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</si>
  <si>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</si>
  <si>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</si>
  <si>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</si>
  <si>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</si>
  <si>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</si>
  <si>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</si>
  <si>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</si>
  <si>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</si>
  <si>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</si>
  <si>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</si>
  <si>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</si>
  <si>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</si>
  <si>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</si>
  <si>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</si>
  <si>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</si>
  <si>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</si>
  <si>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</si>
  <si>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</si>
  <si>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</si>
  <si>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</si>
  <si>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</si>
  <si>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</si>
  <si>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</si>
  <si>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</si>
  <si>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</si>
  <si>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</si>
  <si>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</si>
  <si>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</si>
  <si>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</si>
  <si>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</si>
  <si>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</si>
  <si>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</si>
  <si>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</si>
  <si>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</si>
  <si>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</si>
  <si>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</si>
  <si>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</si>
  <si>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</si>
  <si>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</si>
  <si>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</si>
  <si>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</si>
  <si>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</si>
  <si>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</si>
  <si>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</si>
  <si>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</si>
  <si>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</si>
  <si>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</si>
  <si>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</si>
  <si>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</si>
  <si>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</si>
  <si>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</si>
  <si>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</si>
  <si>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</si>
  <si>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</si>
  <si>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</si>
  <si>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</si>
  <si>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</si>
  <si>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</si>
  <si>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</si>
  <si>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</si>
  <si>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</si>
  <si>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</si>
  <si>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</si>
  <si>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</si>
  <si>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</si>
  <si>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</si>
  <si>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</si>
  <si>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</si>
  <si>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</si>
  <si>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</si>
  <si>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</si>
  <si>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</si>
  <si>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</si>
  <si>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</si>
  <si>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</si>
  <si>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</si>
  <si>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</si>
  <si>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</si>
  <si>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</si>
  <si>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</si>
  <si>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</si>
  <si>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</si>
  <si>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</si>
  <si>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</si>
  <si>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</si>
  <si>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</si>
  <si>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</si>
  <si>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</si>
  <si>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</si>
  <si>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</si>
  <si>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</si>
  <si>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</si>
  <si>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</si>
  <si>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</si>
  <si>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</si>
  <si>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</si>
  <si>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</si>
  <si>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</si>
  <si>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</si>
  <si>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</si>
  <si>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</si>
  <si>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</si>
  <si>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</si>
  <si>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</si>
  <si>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</si>
  <si>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</si>
  <si>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</si>
  <si>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</si>
  <si>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</si>
  <si>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</si>
  <si>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</si>
  <si>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</si>
  <si>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</si>
  <si>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</si>
  <si>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</si>
  <si>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</si>
  <si>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</si>
  <si>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</si>
  <si>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</si>
  <si>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</si>
  <si>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</si>
  <si>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</si>
  <si>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</si>
  <si>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</si>
  <si>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</si>
  <si>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</si>
  <si>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</si>
  <si>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</si>
  <si>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</si>
  <si>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</si>
  <si>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</si>
  <si>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</si>
  <si>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</si>
  <si>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</si>
  <si>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</si>
  <si>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</si>
  <si>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</si>
  <si>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</si>
  <si>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</si>
  <si>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</si>
  <si>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</si>
  <si>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</si>
  <si>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</si>
  <si>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</si>
  <si>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</si>
  <si>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</si>
  <si>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</si>
  <si>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</si>
  <si>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</si>
  <si>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</si>
  <si>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</si>
  <si>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</si>
  <si>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</si>
  <si>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</si>
  <si>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</si>
  <si>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</si>
  <si>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</si>
  <si>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</si>
  <si>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</si>
  <si>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</si>
  <si>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</si>
  <si>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</si>
  <si>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</si>
  <si>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</si>
  <si>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</si>
  <si>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</si>
  <si>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</si>
  <si>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</si>
  <si>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</si>
  <si>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</si>
  <si>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</si>
  <si>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</si>
  <si>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</si>
  <si>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</si>
  <si>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</si>
  <si>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</si>
  <si>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</si>
  <si>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</si>
  <si>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</si>
  <si>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</si>
  <si>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</si>
  <si>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</si>
  <si>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</si>
  <si>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</si>
  <si>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</si>
  <si>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</si>
  <si>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</si>
  <si>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</si>
  <si>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</si>
  <si>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</si>
  <si>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</si>
  <si>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</si>
  <si>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</si>
  <si>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</si>
  <si>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</si>
  <si>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</si>
  <si>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</si>
  <si>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</si>
  <si>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</si>
  <si>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</si>
  <si>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</si>
  <si>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</si>
  <si>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</si>
  <si>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</si>
  <si>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</si>
  <si>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</si>
  <si>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</si>
  <si>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</si>
  <si>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</si>
  <si>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</si>
  <si>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</si>
  <si>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</si>
  <si>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</si>
  <si>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</si>
  <si>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</si>
  <si>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</si>
  <si>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</si>
  <si>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</si>
  <si>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</si>
  <si>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</si>
  <si>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</si>
  <si>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</si>
  <si>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</si>
  <si>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</si>
  <si>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</si>
  <si>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</si>
  <si>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</si>
  <si>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</si>
  <si>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</si>
  <si>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</si>
  <si>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</si>
  <si>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</si>
  <si>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</si>
  <si>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</si>
  <si>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</si>
  <si>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</si>
  <si>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</si>
  <si>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</si>
  <si>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</si>
  <si>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</si>
  <si>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</si>
  <si>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</si>
  <si>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</si>
  <si>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</si>
  <si>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</si>
  <si>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</si>
  <si>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</si>
  <si>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</si>
  <si>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</si>
  <si>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</si>
  <si>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</si>
  <si>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</si>
  <si>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</si>
  <si>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</si>
  <si>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</si>
  <si>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</si>
  <si>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</si>
  <si>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</si>
  <si>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</si>
  <si>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</si>
  <si>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</si>
  <si>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</si>
  <si>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</si>
  <si>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</si>
  <si>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</si>
  <si>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</si>
  <si>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</si>
  <si>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</si>
  <si>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</si>
  <si>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</si>
  <si>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</si>
  <si>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</si>
  <si>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</si>
  <si>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</si>
  <si>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</si>
  <si>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</si>
  <si>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</si>
  <si>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</si>
  <si>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</si>
  <si>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</si>
  <si>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</si>
  <si>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</si>
  <si>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</si>
  <si>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</si>
  <si>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</si>
  <si>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</si>
  <si>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</si>
  <si>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</si>
  <si>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</si>
  <si>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</si>
  <si>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</si>
  <si>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</si>
  <si>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</si>
  <si>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</si>
  <si>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</si>
  <si>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</si>
  <si>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</si>
  <si>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</si>
  <si>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</si>
  <si>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</si>
  <si>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</si>
  <si>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</si>
  <si>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</si>
  <si>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</si>
  <si>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</si>
  <si>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</si>
  <si>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</si>
  <si>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</si>
  <si>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</si>
  <si>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</si>
  <si>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</si>
  <si>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</si>
  <si>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</si>
  <si>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</si>
  <si>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</si>
  <si>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</si>
  <si>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</si>
  <si>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</si>
  <si>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</si>
  <si>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</si>
  <si>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</si>
  <si>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</si>
  <si>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</si>
  <si>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</si>
  <si>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</si>
  <si>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</si>
  <si>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</si>
  <si>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</si>
  <si>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</si>
  <si>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</si>
  <si>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</si>
  <si>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</si>
  <si>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</si>
  <si>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</si>
  <si>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</si>
  <si>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</si>
  <si>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</si>
  <si>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</si>
  <si>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</si>
  <si>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</si>
  <si>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</si>
  <si>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</si>
  <si>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</si>
  <si>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</si>
  <si>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</si>
  <si>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</si>
  <si>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</si>
  <si>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</si>
  <si>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</si>
  <si>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</si>
  <si>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</si>
  <si>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</si>
  <si>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</si>
  <si>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</si>
  <si>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</si>
  <si>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</si>
  <si>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</si>
  <si>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</si>
  <si>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</si>
  <si>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</si>
  <si>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</si>
  <si>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</si>
  <si>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</si>
  <si>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</si>
  <si>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</si>
  <si>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</si>
  <si>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</si>
  <si>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</si>
  <si>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</si>
  <si>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</si>
  <si>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</si>
  <si>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</si>
  <si>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</si>
  <si>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</si>
  <si>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</si>
  <si>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</si>
  <si>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</si>
  <si>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</si>
  <si>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</si>
  <si>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</si>
  <si>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</si>
  <si>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</si>
  <si>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</si>
  <si>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</si>
  <si>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</si>
  <si>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</si>
  <si>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</si>
  <si>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</si>
  <si>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</si>
  <si>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</si>
  <si>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</si>
  <si>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</si>
  <si>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</si>
  <si>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</si>
  <si>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</si>
  <si>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</si>
  <si>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</si>
  <si>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</si>
  <si>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</si>
  <si>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</si>
  <si>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</si>
  <si>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</si>
  <si>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</si>
  <si>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</si>
  <si>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</si>
  <si>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</si>
  <si>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</si>
  <si>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</si>
  <si>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</si>
  <si>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</si>
  <si>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</si>
  <si>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</si>
  <si>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</si>
  <si>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</si>
  <si>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</si>
  <si>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</si>
  <si>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</si>
  <si>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</si>
  <si>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</si>
  <si>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</si>
  <si>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</si>
  <si>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</si>
  <si>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</si>
  <si>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</si>
  <si>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</si>
  <si>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</si>
  <si>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</si>
  <si>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</si>
  <si>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</si>
  <si>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</si>
  <si>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</si>
  <si>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</si>
  <si>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</si>
  <si>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</si>
  <si>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</si>
  <si>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</si>
  <si>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</si>
  <si>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</si>
  <si>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</si>
  <si>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</si>
  <si>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</si>
  <si>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</si>
  <si>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</si>
  <si>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</si>
  <si>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</si>
  <si>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</si>
  <si>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</si>
  <si>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</si>
  <si>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</si>
  <si>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</si>
  <si>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</si>
  <si>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</si>
  <si>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</si>
  <si>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</si>
  <si>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</si>
  <si>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</si>
  <si>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</si>
  <si>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</si>
  <si>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</si>
  <si>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</si>
  <si>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</si>
  <si>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</si>
  <si>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</si>
  <si>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</si>
  <si>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</si>
  <si>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</si>
  <si>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</si>
  <si>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</si>
  <si>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</si>
  <si>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</si>
  <si>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</si>
  <si>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</si>
  <si>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</si>
  <si>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</si>
  <si>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</si>
  <si>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</si>
  <si>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</si>
  <si>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</si>
  <si>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</si>
  <si>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</si>
  <si>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</si>
  <si>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</si>
  <si>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</si>
  <si>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</si>
  <si>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</si>
  <si>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</si>
  <si>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</si>
  <si>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</si>
  <si>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</si>
  <si>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</si>
  <si>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</si>
  <si>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</si>
  <si>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</si>
  <si>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</si>
  <si>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</si>
  <si>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</si>
  <si>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</si>
  <si>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</si>
  <si>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</si>
  <si>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</si>
  <si>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</si>
  <si>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</si>
  <si>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</si>
  <si>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</si>
  <si>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</si>
  <si>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</si>
  <si>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</si>
  <si>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</si>
  <si>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</si>
  <si>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</si>
  <si>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</si>
  <si>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</si>
  <si>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</si>
  <si>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</si>
  <si>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</si>
  <si>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</si>
  <si>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</si>
  <si>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</si>
  <si>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</si>
  <si>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</si>
  <si>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</si>
  <si>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</si>
  <si>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</si>
  <si>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</si>
  <si>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</si>
  <si>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</si>
  <si>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</si>
  <si>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</si>
  <si>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</si>
  <si>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</si>
  <si>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</si>
  <si>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</si>
  <si>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</si>
  <si>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</si>
  <si>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</si>
  <si>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</si>
  <si>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</si>
  <si>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</si>
  <si>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</si>
  <si>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</si>
  <si>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</si>
  <si>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</si>
  <si>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</si>
  <si>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</si>
  <si>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</si>
  <si>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</si>
  <si>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</si>
  <si>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</si>
  <si>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</si>
  <si>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</si>
  <si>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</si>
  <si>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</si>
  <si>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</si>
  <si>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</si>
  <si>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</si>
  <si>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</si>
  <si>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</si>
  <si>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</si>
  <si>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</si>
  <si>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</si>
  <si>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</si>
  <si>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</si>
  <si>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</si>
  <si>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</si>
  <si>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</si>
  <si>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</si>
  <si>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</si>
  <si>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</si>
  <si>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</si>
  <si>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</si>
  <si>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</si>
  <si>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</si>
  <si>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</si>
  <si>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</si>
  <si>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</si>
  <si>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</si>
  <si>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</si>
  <si>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</si>
  <si>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</si>
  <si>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</si>
  <si>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</si>
  <si>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</si>
  <si>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</si>
  <si>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</si>
  <si>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</si>
  <si>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</si>
  <si>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</si>
  <si>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</si>
  <si>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</si>
  <si>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</si>
  <si>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</si>
  <si>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</si>
  <si>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</si>
  <si>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</si>
  <si>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</si>
  <si>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</si>
  <si>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</si>
  <si>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</si>
  <si>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</si>
  <si>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</si>
  <si>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</si>
  <si>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</si>
  <si>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</si>
  <si>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</si>
  <si>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</si>
  <si>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</si>
  <si>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</si>
  <si>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</si>
  <si>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</si>
  <si>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</si>
  <si>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</si>
  <si>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</si>
  <si>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</si>
  <si>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</si>
  <si>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</si>
  <si>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</si>
  <si>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</si>
  <si>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</si>
  <si>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</si>
  <si>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</si>
  <si>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</si>
  <si>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</si>
  <si>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</si>
  <si>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</si>
  <si>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</si>
  <si>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</si>
  <si>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</si>
  <si>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</si>
  <si>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</si>
  <si>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</si>
  <si>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</si>
  <si>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</si>
  <si>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</si>
  <si>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</si>
  <si>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</si>
  <si>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</si>
  <si>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</si>
  <si>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</si>
  <si>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</si>
  <si>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</si>
  <si>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</si>
  <si>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</si>
  <si>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</si>
  <si>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</si>
  <si>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</si>
  <si>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</si>
  <si>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</si>
  <si>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</si>
  <si>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</si>
  <si>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</si>
  <si>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</si>
  <si>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</si>
  <si>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</si>
  <si>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</si>
  <si>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</si>
  <si>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</si>
  <si>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</si>
  <si>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</si>
  <si>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</si>
  <si>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</si>
  <si>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</si>
  <si>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</si>
  <si>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</si>
  <si>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</si>
  <si>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</si>
  <si>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</si>
  <si>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</si>
  <si>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</si>
  <si>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</si>
  <si>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</si>
  <si>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</si>
  <si>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</si>
  <si>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</si>
  <si>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</si>
  <si>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</si>
  <si>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</si>
  <si>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</si>
  <si>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</si>
  <si>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</si>
  <si>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</si>
  <si>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</si>
  <si>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</si>
  <si>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</si>
  <si>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</si>
  <si>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</si>
  <si>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</si>
  <si>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</si>
  <si>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</si>
  <si>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</si>
  <si>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</si>
  <si>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</si>
  <si>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</si>
  <si>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</si>
  <si>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</si>
  <si>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</si>
  <si>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</si>
  <si>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</si>
  <si>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</si>
  <si>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</si>
  <si>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</si>
  <si>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</si>
  <si>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</si>
  <si>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</si>
  <si>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</si>
  <si>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</si>
  <si>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</si>
  <si>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</si>
  <si>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</si>
  <si>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</si>
  <si>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</si>
  <si>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</si>
  <si>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</si>
  <si>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</si>
  <si>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</si>
  <si>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</si>
  <si>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</si>
  <si>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</si>
  <si>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</si>
  <si>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</si>
  <si>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</si>
  <si>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</si>
  <si>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</si>
  <si>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</si>
  <si>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</si>
  <si>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</si>
  <si>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</si>
  <si>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</si>
  <si>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</si>
  <si>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</si>
  <si>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</si>
  <si>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</si>
  <si>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</si>
  <si>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</si>
  <si>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</si>
  <si>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</si>
  <si>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</si>
  <si>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</si>
  <si>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</si>
  <si>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</si>
  <si>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</si>
  <si>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</si>
  <si>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</si>
  <si>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</si>
  <si>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</si>
  <si>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</si>
  <si>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</si>
  <si>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</si>
  <si>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</si>
  <si>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</si>
  <si>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</si>
  <si>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</si>
  <si>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</si>
  <si>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</si>
  <si>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</si>
  <si>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</si>
  <si>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</si>
  <si>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</si>
  <si>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</si>
  <si>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</si>
  <si>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</si>
  <si>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</si>
  <si>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</si>
  <si>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</si>
  <si>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</si>
  <si>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</si>
  <si>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</si>
  <si>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</si>
  <si>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</si>
  <si>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</si>
  <si>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</si>
  <si>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</si>
  <si>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</si>
  <si>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</si>
  <si>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</si>
  <si>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</si>
  <si>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</si>
  <si>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</si>
  <si>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</si>
  <si>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</si>
  <si>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</si>
  <si>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</si>
  <si>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</si>
  <si>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</si>
  <si>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</si>
  <si>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</si>
  <si>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</si>
  <si>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</si>
  <si>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</si>
  <si>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</si>
  <si>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</si>
  <si>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</si>
  <si>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</si>
  <si>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</si>
  <si>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</si>
  <si>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</si>
  <si>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</si>
  <si>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</si>
  <si>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</si>
  <si>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</si>
  <si>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</si>
  <si>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</si>
  <si>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</si>
  <si>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</si>
  <si>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</si>
  <si>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</si>
  <si>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</si>
  <si>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</si>
  <si>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</si>
  <si>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</si>
  <si>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</si>
  <si>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</si>
  <si>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</si>
  <si>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</si>
  <si>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</si>
  <si>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</si>
  <si>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</si>
  <si>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</si>
  <si>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</si>
  <si>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</si>
  <si>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</si>
  <si>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</si>
  <si>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</si>
  <si>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</si>
  <si>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</si>
  <si>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</si>
  <si>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</si>
  <si>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</si>
  <si>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</si>
  <si>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</si>
  <si>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</si>
  <si>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</si>
  <si>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</si>
  <si>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</si>
  <si>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</si>
  <si>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</si>
  <si>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</si>
  <si>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</si>
  <si>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</si>
  <si>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</si>
  <si>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</si>
  <si>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</si>
  <si>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</si>
  <si>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</si>
  <si>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</si>
  <si>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</si>
  <si>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</si>
  <si>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</si>
  <si>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</si>
  <si>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</si>
  <si>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</si>
  <si>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</si>
  <si>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</si>
  <si>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</si>
  <si>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</si>
  <si>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</si>
  <si>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</si>
  <si>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</si>
  <si>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</si>
  <si>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</si>
  <si>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</si>
  <si>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</si>
  <si>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</si>
  <si>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</si>
  <si>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</si>
  <si>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</si>
  <si>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</si>
  <si>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</si>
  <si>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</si>
  <si>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</si>
  <si>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</si>
  <si>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</si>
  <si>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</si>
  <si>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</si>
  <si>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</si>
  <si>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</si>
  <si>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</si>
  <si>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</si>
  <si>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</si>
  <si>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</si>
  <si>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</si>
  <si>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</si>
  <si>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</si>
  <si>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</si>
  <si>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</si>
  <si>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</si>
  <si>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</si>
  <si>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</si>
  <si>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</si>
  <si>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</si>
  <si>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</si>
  <si>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</si>
  <si>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</si>
  <si>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</si>
  <si>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</si>
  <si>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</si>
  <si>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</si>
  <si>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</si>
  <si>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</si>
  <si>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</si>
  <si>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</si>
  <si>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</si>
  <si>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</si>
  <si>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</si>
  <si>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</si>
  <si>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</si>
  <si>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</si>
  <si>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</si>
  <si>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</si>
  <si>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</si>
  <si>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</si>
  <si>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</si>
  <si>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</si>
  <si>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</si>
  <si>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</si>
  <si>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</si>
  <si>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</si>
  <si>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</si>
  <si>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</si>
  <si>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</si>
  <si>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</si>
  <si>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</si>
  <si>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</si>
  <si>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</si>
  <si>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</si>
  <si>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</si>
  <si>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</si>
  <si>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</si>
  <si>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</si>
  <si>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</si>
  <si>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</si>
  <si>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</si>
  <si>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</si>
  <si>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</si>
  <si>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</si>
  <si>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</si>
  <si>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</si>
  <si>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</si>
  <si>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</si>
  <si>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</si>
  <si>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</si>
  <si>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</si>
  <si>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</si>
  <si>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</si>
  <si>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</si>
  <si>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</si>
  <si>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</si>
  <si>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</si>
  <si>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</si>
  <si>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</si>
  <si>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</si>
  <si>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</si>
  <si>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</si>
  <si>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</si>
  <si>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</si>
  <si>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</si>
  <si>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</si>
  <si>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</si>
  <si>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</si>
  <si>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</si>
  <si>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</si>
  <si>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</si>
  <si>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</si>
  <si>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</si>
  <si>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</si>
  <si>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</si>
  <si>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</si>
  <si>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</si>
  <si>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</si>
  <si>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</si>
  <si>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</si>
  <si>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</si>
  <si>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</si>
  <si>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</si>
  <si>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</si>
  <si>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</si>
  <si>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</si>
  <si>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</si>
  <si>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</si>
  <si>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</si>
  <si>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</si>
  <si>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</si>
  <si>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</si>
  <si>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</si>
  <si>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</si>
  <si>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</si>
  <si>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</si>
  <si>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</si>
  <si>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</si>
  <si>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</si>
  <si>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</si>
  <si>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</si>
  <si>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</si>
  <si>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</si>
  <si>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</si>
  <si>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</si>
  <si>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</si>
  <si>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</si>
  <si>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</si>
  <si>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</si>
  <si>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</si>
  <si>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</si>
  <si>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</si>
  <si>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</si>
  <si>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</si>
  <si>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</si>
  <si>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</si>
  <si>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</si>
  <si>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</si>
  <si>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</si>
  <si>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</si>
  <si>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</si>
  <si>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</si>
  <si>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</si>
  <si>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</si>
  <si>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</si>
  <si>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</si>
  <si>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</si>
  <si>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</si>
  <si>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</si>
  <si>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</si>
  <si>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</si>
  <si>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</si>
  <si>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</si>
  <si>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</si>
  <si>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</si>
  <si>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</si>
  <si>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</si>
  <si>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</si>
  <si>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</si>
  <si>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</si>
  <si>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</si>
  <si>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</si>
  <si>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</si>
  <si>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</si>
  <si>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</si>
  <si>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</si>
  <si>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</si>
  <si>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</si>
  <si>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</si>
  <si>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</si>
  <si>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</si>
  <si>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</si>
  <si>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</si>
  <si>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</si>
  <si>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</si>
  <si>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</si>
  <si>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</si>
  <si>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</si>
  <si>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</si>
  <si>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</si>
  <si>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</si>
  <si>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</si>
  <si>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</si>
  <si>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</si>
  <si>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</si>
  <si>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</si>
  <si>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</si>
  <si>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</si>
  <si>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</si>
  <si>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</si>
  <si>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</si>
  <si>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</si>
  <si>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</si>
  <si>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</si>
  <si>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</si>
  <si>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</si>
  <si>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</si>
  <si>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</si>
  <si>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</si>
  <si>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</si>
  <si>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</si>
  <si>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</si>
  <si>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</si>
  <si>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</si>
  <si>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</si>
  <si>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</si>
  <si>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</si>
  <si>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</si>
  <si>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</si>
  <si>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</si>
  <si>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</si>
  <si>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</si>
  <si>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</si>
  <si>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</si>
  <si>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</si>
  <si>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</si>
  <si>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</si>
  <si>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</si>
  <si>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</si>
  <si>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</si>
  <si>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</si>
  <si>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</si>
  <si>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</si>
  <si>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</si>
  <si>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</si>
  <si>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</si>
  <si>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</si>
  <si>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</si>
  <si>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</si>
  <si>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</si>
  <si>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</si>
  <si>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</si>
  <si>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</si>
  <si>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</si>
  <si>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</si>
  <si>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</si>
  <si>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</si>
  <si>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</si>
  <si>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</si>
  <si>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</si>
  <si>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</si>
  <si>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</si>
  <si>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</si>
  <si>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</si>
  <si>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</si>
  <si>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</si>
  <si>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</si>
  <si>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</si>
  <si>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</si>
  <si>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</si>
  <si>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</si>
  <si>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</si>
  <si>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</si>
  <si>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</si>
  <si>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</si>
  <si>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</si>
  <si>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</si>
  <si>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</si>
  <si>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</si>
  <si>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</si>
  <si>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</si>
  <si>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</si>
  <si>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</si>
  <si>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</si>
  <si>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</si>
  <si>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</si>
  <si>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</si>
  <si>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</si>
  <si>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</si>
  <si>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</si>
  <si>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</si>
  <si>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</si>
  <si>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</si>
  <si>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</si>
  <si>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</si>
  <si>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</si>
  <si>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</si>
  <si>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</si>
  <si>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</si>
  <si>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</si>
  <si>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</si>
  <si>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</si>
  <si>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</si>
  <si>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</si>
  <si>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</si>
  <si>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</si>
  <si>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</si>
  <si>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</si>
  <si>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</si>
  <si>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</si>
  <si>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</si>
  <si>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</si>
  <si>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</si>
  <si>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</si>
  <si>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</si>
  <si>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</si>
  <si>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</si>
  <si>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</si>
  <si>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</si>
  <si>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</si>
  <si>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</si>
  <si>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</si>
  <si>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</si>
  <si>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</si>
  <si>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</si>
  <si>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</si>
  <si>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</si>
  <si>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</si>
  <si>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</si>
  <si>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</si>
  <si>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</si>
  <si>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</si>
  <si>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</si>
  <si>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</si>
  <si>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</si>
  <si>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</si>
  <si>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</si>
  <si>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</si>
  <si>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</si>
  <si>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</si>
  <si>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</si>
  <si>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</si>
  <si>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</si>
  <si>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</si>
  <si>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</si>
  <si>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</si>
  <si>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</si>
  <si>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</si>
  <si>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</si>
  <si>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</si>
  <si>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</si>
  <si>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</si>
  <si>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</si>
  <si>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</si>
  <si>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</si>
  <si>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</si>
  <si>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</si>
  <si>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</si>
  <si>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</si>
  <si>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</si>
  <si>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</si>
  <si>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</si>
  <si>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</si>
  <si>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</si>
  <si>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</si>
  <si>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</si>
  <si>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</si>
  <si>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</si>
  <si>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</si>
  <si>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</si>
  <si>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</si>
  <si>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</si>
  <si>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</si>
  <si>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</si>
  <si>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</si>
  <si>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</si>
  <si>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</si>
  <si>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</si>
  <si>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</si>
  <si>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</si>
  <si>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</si>
  <si>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</si>
  <si>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</si>
  <si>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</si>
  <si>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</si>
  <si>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</si>
  <si>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</si>
  <si>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</si>
  <si>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</si>
  <si>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</si>
  <si>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</si>
  <si>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</si>
  <si>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</si>
  <si>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</si>
  <si>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</si>
  <si>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</si>
  <si>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</si>
  <si>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</si>
  <si>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</si>
  <si>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</si>
  <si>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</si>
  <si>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</si>
  <si>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</si>
  <si>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</si>
  <si>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</si>
  <si>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</si>
  <si>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</si>
  <si>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</si>
  <si>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</si>
  <si>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</si>
  <si>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</si>
  <si>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</si>
  <si>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</si>
  <si>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</si>
  <si>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</si>
  <si>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</si>
  <si>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</si>
  <si>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</si>
  <si>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</si>
  <si>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</si>
  <si>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</si>
  <si>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</si>
  <si>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</si>
  <si>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</si>
  <si>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</si>
  <si>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</si>
  <si>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</si>
  <si>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</si>
  <si>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</si>
  <si>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</si>
  <si>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</si>
  <si>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</si>
  <si>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</si>
  <si>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</si>
  <si>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</si>
  <si>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</si>
  <si>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</si>
  <si>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</si>
  <si>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</si>
  <si>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</si>
  <si>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</si>
  <si>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</si>
  <si>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</si>
  <si>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</si>
  <si>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</si>
  <si>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</si>
  <si>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</si>
  <si>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</si>
  <si>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</si>
  <si>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</si>
  <si>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</si>
  <si>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</si>
  <si>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</si>
  <si>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</si>
  <si>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</si>
  <si>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</si>
  <si>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</si>
  <si>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</si>
  <si>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</si>
  <si>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</si>
  <si>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</si>
  <si>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</si>
  <si>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</si>
  <si>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</si>
  <si>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</si>
  <si>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</si>
  <si>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</si>
  <si>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</si>
  <si>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</si>
  <si>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</si>
  <si>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</si>
  <si>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</si>
  <si>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</si>
  <si>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</si>
  <si>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</si>
  <si>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</si>
  <si>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</si>
  <si>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</si>
  <si>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</si>
  <si>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</si>
  <si>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</si>
  <si>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</si>
  <si>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</si>
  <si>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</si>
  <si>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</si>
  <si>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</si>
  <si>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</si>
  <si>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</si>
  <si>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</si>
  <si>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</si>
  <si>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</si>
  <si>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</si>
  <si>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</si>
  <si>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</si>
  <si>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</si>
  <si>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</si>
  <si>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</si>
  <si>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</si>
  <si>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</si>
  <si>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</si>
  <si>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</si>
  <si>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</si>
  <si>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</si>
  <si>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</si>
  <si>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</si>
  <si>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</si>
  <si>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</si>
  <si>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</si>
  <si>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</si>
  <si>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</si>
  <si>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</si>
  <si>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</si>
  <si>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</si>
  <si>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</si>
  <si>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</si>
  <si>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</si>
  <si>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</si>
  <si>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</si>
  <si>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</si>
  <si>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</si>
  <si>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</si>
  <si>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</si>
  <si>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</si>
  <si>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</si>
  <si>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</si>
  <si>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</si>
  <si>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</si>
  <si>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</si>
  <si>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</si>
  <si>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</si>
  <si>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</si>
  <si>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</si>
  <si>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</si>
  <si>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</si>
  <si>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</si>
  <si>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</si>
  <si>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</si>
  <si>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</si>
  <si>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</si>
  <si>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</si>
  <si>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</si>
  <si>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</si>
  <si>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</si>
  <si>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</si>
  <si>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</si>
  <si>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</si>
  <si>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</si>
  <si>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</si>
  <si>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</si>
  <si>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</si>
  <si>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</si>
  <si>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</si>
  <si>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</si>
  <si>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</si>
  <si>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</si>
  <si>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</si>
  <si>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</si>
  <si>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</si>
  <si>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</si>
  <si>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</si>
  <si>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</si>
  <si>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</si>
  <si>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</si>
  <si>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</si>
  <si>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</si>
  <si>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</si>
  <si>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</si>
  <si>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</si>
  <si>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</si>
  <si>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</si>
  <si>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</si>
  <si>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</si>
  <si>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</si>
  <si>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</si>
  <si>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</si>
  <si>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</si>
  <si>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</si>
  <si>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</si>
  <si>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</si>
  <si>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</si>
  <si>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</si>
  <si>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</si>
  <si>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</si>
  <si>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</si>
  <si>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</si>
  <si>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</si>
  <si>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</si>
  <si>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</si>
  <si>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</si>
  <si>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</si>
  <si>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</si>
  <si>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</si>
  <si>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</si>
  <si>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</si>
  <si>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</si>
  <si>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</si>
  <si>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</si>
  <si>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</si>
  <si>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</si>
  <si>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</si>
  <si>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</si>
  <si>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</si>
  <si>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</si>
  <si>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</si>
  <si>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</si>
  <si>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</si>
  <si>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</si>
  <si>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</si>
  <si>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</si>
  <si>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</si>
  <si>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</si>
  <si>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</si>
  <si>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</si>
  <si>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</si>
  <si>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</si>
  <si>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</si>
  <si>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</si>
  <si>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</si>
  <si>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</si>
  <si>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</si>
  <si>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</si>
  <si>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</si>
  <si>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</si>
  <si>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</si>
  <si>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</si>
  <si>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</si>
  <si>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</si>
  <si>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</si>
  <si>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</si>
  <si>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</si>
  <si>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</si>
  <si>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</si>
  <si>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</si>
  <si>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</si>
  <si>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</si>
  <si>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</si>
  <si>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</si>
  <si>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</si>
  <si>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</si>
  <si>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</si>
  <si>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</si>
  <si>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</si>
  <si>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</si>
  <si>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</si>
  <si>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</si>
  <si>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</si>
  <si>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</si>
  <si>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</si>
  <si>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</si>
  <si>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</si>
  <si>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</si>
  <si>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</si>
  <si>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</si>
  <si>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</si>
  <si>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</si>
  <si>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</si>
  <si>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</si>
  <si>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</si>
  <si>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</si>
  <si>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</si>
  <si>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</si>
  <si>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</si>
  <si>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</si>
  <si>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</si>
  <si>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</si>
  <si>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</si>
  <si>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</si>
  <si>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</si>
  <si>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</si>
  <si>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</si>
  <si>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</si>
  <si>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</si>
  <si>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</si>
  <si>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</si>
  <si>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</si>
  <si>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</si>
  <si>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</si>
  <si>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</si>
  <si>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</si>
  <si>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</si>
  <si>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</si>
  <si>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</si>
  <si>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</si>
  <si>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</si>
  <si>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</si>
  <si>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</si>
  <si>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</si>
  <si>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</si>
  <si>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</si>
  <si>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</si>
  <si>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</si>
  <si>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</si>
  <si>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</si>
  <si>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</si>
  <si>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</si>
  <si>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</si>
  <si>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</si>
  <si>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</si>
  <si>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</si>
  <si>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</si>
  <si>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</si>
  <si>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</si>
  <si>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</si>
  <si>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</si>
  <si>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</si>
  <si>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</si>
  <si>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</si>
  <si>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</si>
  <si>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</si>
  <si>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</si>
  <si>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</si>
  <si>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</si>
  <si>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</si>
  <si>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</si>
  <si>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</si>
  <si>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</si>
  <si>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</si>
  <si>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</si>
  <si>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</si>
  <si>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</si>
  <si>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</si>
  <si>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</si>
  <si>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</si>
  <si>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</si>
  <si>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</si>
  <si>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</si>
  <si>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</si>
  <si>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</si>
  <si>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</si>
  <si>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</si>
  <si>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</si>
  <si>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</si>
  <si>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</si>
  <si>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</si>
  <si>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</si>
  <si>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</si>
  <si>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</si>
  <si>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</si>
  <si>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</si>
  <si>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</si>
  <si>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</si>
  <si>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</si>
  <si>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</si>
  <si>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</si>
  <si>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</si>
  <si>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</si>
  <si>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</si>
  <si>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</si>
  <si>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</si>
  <si>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</si>
  <si>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</si>
  <si>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</si>
  <si>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</si>
  <si>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</si>
  <si>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</si>
  <si>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</si>
  <si>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</si>
  <si>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</si>
  <si>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</si>
  <si>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</si>
  <si>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</si>
  <si>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</si>
  <si>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</si>
  <si>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</si>
  <si>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</si>
  <si>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</si>
  <si>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</si>
  <si>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</si>
  <si>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</si>
  <si>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</si>
  <si>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</si>
  <si>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</si>
  <si>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</si>
  <si>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</si>
  <si>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</si>
  <si>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</si>
  <si>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</si>
  <si>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</si>
  <si>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</si>
  <si>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</si>
  <si>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</si>
  <si>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</si>
  <si>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</si>
  <si>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</si>
  <si>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</si>
  <si>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</si>
  <si>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</si>
  <si>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</si>
  <si>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</si>
  <si>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</si>
  <si>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</si>
  <si>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</si>
  <si>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</si>
  <si>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</si>
  <si>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</si>
  <si>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</si>
  <si>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</si>
  <si>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</si>
  <si>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</si>
  <si>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</si>
  <si>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</si>
  <si>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</si>
  <si>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</si>
  <si>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</si>
  <si>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</si>
  <si>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</si>
  <si>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</si>
  <si>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</si>
  <si>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</si>
  <si>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</si>
  <si>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</si>
  <si>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</si>
  <si>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</si>
  <si>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</si>
  <si>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</si>
  <si>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</si>
  <si>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</si>
  <si>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</si>
  <si>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</si>
  <si>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</si>
  <si>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</si>
  <si>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</si>
  <si>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</si>
  <si>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</si>
  <si>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</si>
  <si>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</si>
  <si>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</si>
  <si>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</si>
  <si>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</si>
  <si>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</si>
  <si>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</si>
  <si>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</si>
  <si>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</si>
  <si>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</si>
  <si>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</si>
  <si>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</si>
  <si>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</si>
  <si>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</si>
  <si>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</si>
  <si>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</si>
  <si>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</si>
  <si>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</si>
  <si>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</si>
  <si>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</si>
  <si>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</si>
  <si>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</si>
  <si>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</si>
  <si>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</si>
  <si>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</si>
  <si>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</si>
  <si>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</si>
  <si>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</si>
  <si>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</si>
  <si>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</si>
  <si>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</si>
  <si>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</si>
  <si>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</si>
  <si>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</si>
  <si>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</si>
  <si>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</si>
  <si>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</si>
  <si>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</si>
  <si>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</si>
  <si>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</si>
  <si>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</si>
  <si>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</si>
  <si>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</si>
  <si>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</si>
  <si>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</si>
  <si>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</si>
  <si>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</si>
  <si>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</si>
  <si>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</si>
  <si>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</si>
  <si>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</si>
  <si>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</si>
  <si>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</si>
  <si>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</si>
  <si>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</si>
  <si>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</si>
  <si>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</si>
  <si>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</si>
  <si>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</si>
  <si>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</si>
  <si>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</si>
  <si>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</si>
  <si>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</si>
  <si>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</si>
  <si>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</si>
  <si>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</si>
  <si>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</si>
  <si>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</si>
  <si>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</si>
  <si>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</si>
  <si>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</si>
  <si>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</si>
  <si>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</si>
  <si>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</si>
  <si>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</si>
  <si>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</si>
  <si>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</si>
  <si>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</si>
  <si>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</si>
  <si>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</si>
  <si>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</si>
  <si>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</si>
  <si>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</si>
  <si>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</si>
  <si>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</si>
  <si>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</si>
  <si>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</si>
  <si>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</si>
  <si>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</si>
  <si>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</si>
  <si>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</si>
  <si>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</si>
  <si>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</si>
  <si>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</si>
  <si>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</si>
  <si>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</si>
  <si>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</si>
  <si>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</si>
  <si>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</si>
  <si>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</si>
  <si>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</si>
  <si>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</si>
  <si>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</si>
  <si>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</si>
  <si>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</si>
  <si>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</si>
  <si>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</si>
  <si>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</si>
  <si>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</si>
  <si>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</si>
  <si>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</si>
  <si>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</si>
  <si>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</si>
  <si>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</si>
  <si>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</si>
  <si>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</si>
  <si>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</si>
  <si>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</si>
  <si>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</si>
  <si>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</si>
  <si>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</si>
  <si>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</si>
  <si>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</si>
  <si>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</si>
  <si>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</si>
  <si>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</si>
  <si>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</si>
  <si>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</si>
  <si>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</si>
  <si>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</si>
  <si>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</si>
  <si>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</si>
  <si>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</si>
  <si>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</si>
  <si>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</si>
  <si>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</si>
  <si>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</si>
  <si>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</si>
  <si>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</si>
  <si>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</si>
  <si>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</si>
  <si>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</si>
  <si>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</si>
  <si>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</si>
  <si>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</si>
  <si>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</si>
  <si>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</si>
  <si>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</si>
  <si>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</si>
  <si>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</si>
  <si>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</si>
  <si>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</si>
  <si>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</si>
  <si>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</si>
  <si>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</si>
  <si>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</si>
  <si>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</si>
  <si>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</si>
  <si>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</si>
  <si>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</si>
  <si>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</si>
  <si>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</si>
  <si>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</si>
  <si>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</si>
  <si>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</si>
  <si>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</si>
  <si>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</si>
  <si>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</si>
  <si>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</si>
  <si>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</si>
  <si>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</si>
  <si>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</si>
  <si>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</si>
  <si>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</si>
  <si>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</si>
  <si>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</si>
  <si>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</si>
  <si>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</si>
  <si>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</si>
  <si>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</si>
  <si>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</si>
  <si>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</si>
  <si>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</si>
  <si>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</si>
  <si>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</si>
  <si>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</si>
  <si>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</si>
  <si>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</si>
  <si>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</si>
  <si>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</si>
  <si>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</si>
  <si>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</si>
  <si>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</si>
  <si>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</si>
  <si>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</si>
  <si>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</si>
  <si>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</si>
  <si>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</si>
  <si>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</si>
  <si>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</si>
  <si>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</si>
  <si>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</si>
  <si>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</si>
  <si>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</si>
  <si>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</si>
  <si>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</si>
  <si>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</si>
  <si>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</si>
  <si>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</si>
  <si>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</si>
  <si>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</si>
  <si>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</si>
  <si>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</si>
  <si>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</si>
  <si>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</si>
  <si>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</si>
  <si>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</si>
  <si>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</si>
  <si>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</si>
  <si>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</si>
  <si>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</si>
  <si>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</si>
  <si>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</si>
  <si>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</si>
  <si>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</si>
  <si>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</si>
  <si>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</si>
  <si>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</si>
  <si>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</si>
  <si>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</si>
  <si>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</si>
  <si>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</si>
  <si>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</si>
  <si>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</si>
  <si>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</si>
  <si>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</si>
  <si>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</si>
  <si>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</si>
  <si>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</si>
  <si>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</si>
  <si>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</si>
  <si>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</si>
  <si>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</si>
  <si>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</si>
  <si>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</si>
  <si>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</si>
  <si>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</si>
  <si>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</si>
  <si>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</si>
  <si>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</si>
  <si>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</si>
  <si>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</si>
  <si>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</si>
  <si>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</si>
  <si>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</si>
  <si>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</si>
  <si>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</si>
  <si>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</si>
  <si>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</si>
  <si>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</si>
  <si>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</si>
  <si>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</si>
  <si>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</si>
  <si>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</si>
  <si>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</si>
  <si>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</si>
  <si>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</si>
  <si>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</si>
  <si>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</si>
  <si>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</si>
  <si>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</si>
  <si>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</si>
  <si>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</si>
  <si>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</si>
  <si>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</si>
  <si>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</si>
  <si>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</si>
  <si>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</si>
  <si>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</si>
  <si>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</si>
  <si>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</si>
  <si>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</si>
  <si>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</si>
  <si>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</si>
  <si>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</si>
  <si>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</si>
  <si>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</si>
  <si>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</si>
  <si>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</si>
  <si>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</si>
  <si>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</si>
  <si>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</si>
  <si>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</si>
  <si>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</si>
  <si>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</si>
  <si>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</si>
  <si>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</si>
  <si>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</si>
  <si>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</si>
  <si>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</si>
  <si>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</si>
  <si>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</si>
  <si>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</si>
  <si>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</si>
  <si>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</si>
  <si>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</si>
  <si>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</si>
  <si>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</si>
  <si>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</si>
  <si>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</si>
  <si>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</si>
  <si>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</si>
  <si>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</si>
  <si>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</si>
  <si>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</si>
  <si>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</si>
  <si>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</si>
  <si>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</si>
  <si>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</si>
  <si>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</si>
  <si>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</si>
  <si>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</si>
  <si>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</si>
  <si>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</si>
  <si>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</si>
  <si>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</si>
  <si>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</si>
  <si>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</si>
  <si>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</si>
  <si>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</si>
  <si>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</si>
  <si>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</si>
  <si>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</si>
  <si>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</si>
  <si>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</si>
  <si>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</si>
  <si>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</si>
  <si>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</si>
  <si>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</si>
  <si>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</si>
  <si>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</si>
  <si>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</si>
  <si>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</si>
  <si>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</si>
  <si>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</si>
  <si>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</si>
  <si>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</si>
  <si>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</si>
  <si>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</si>
  <si>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</si>
  <si>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</si>
  <si>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</si>
  <si>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</si>
  <si>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</si>
  <si>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</si>
  <si>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</si>
  <si>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</si>
  <si>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</si>
  <si>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</si>
  <si>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</si>
  <si>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</si>
  <si>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</si>
  <si>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</si>
  <si>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</si>
  <si>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</si>
  <si>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</si>
  <si>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</si>
  <si>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</si>
  <si>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</si>
  <si>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</si>
  <si>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</si>
  <si>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</si>
  <si>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</si>
  <si>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</si>
  <si>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</si>
  <si>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</si>
  <si>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</si>
  <si>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</si>
  <si>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</si>
  <si>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</si>
  <si>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</si>
  <si>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</si>
  <si>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</si>
  <si>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</si>
  <si>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</si>
  <si>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</si>
  <si>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</si>
  <si>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</si>
  <si>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</si>
  <si>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</si>
  <si>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</si>
  <si>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</si>
  <si>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</si>
  <si>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</si>
  <si>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</si>
  <si>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</si>
  <si>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</si>
  <si>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</si>
  <si>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</si>
  <si>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</si>
  <si>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</si>
  <si>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</si>
  <si>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</si>
  <si>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</si>
  <si>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</si>
  <si>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</si>
  <si>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</si>
  <si>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</si>
  <si>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</si>
  <si>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</si>
  <si>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</si>
  <si>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</si>
  <si>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</si>
  <si>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</si>
  <si>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</si>
  <si>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</si>
  <si>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</si>
  <si>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</si>
  <si>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</si>
  <si>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</si>
  <si>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</si>
  <si>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</si>
  <si>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</si>
  <si>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</si>
  <si>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</si>
  <si>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</si>
  <si>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</si>
  <si>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</si>
  <si>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</si>
  <si>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</si>
  <si>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</si>
  <si>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</si>
  <si>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</si>
  <si>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</si>
  <si>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</si>
  <si>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</si>
  <si>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</si>
  <si>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</si>
  <si>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</si>
  <si>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</si>
  <si>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</si>
  <si>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</si>
  <si>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</si>
  <si>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</si>
  <si>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</si>
  <si>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</si>
  <si>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</si>
  <si>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</si>
  <si>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</si>
  <si>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</si>
  <si>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</si>
  <si>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</si>
  <si>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</si>
  <si>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</si>
  <si>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</si>
  <si>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</si>
  <si>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</si>
  <si>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</si>
  <si>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</si>
  <si>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</si>
  <si>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</si>
  <si>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</si>
  <si>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</si>
  <si>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</si>
  <si>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</si>
  <si>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</si>
  <si>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</si>
  <si>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</si>
  <si>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</si>
  <si>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</si>
  <si>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</si>
  <si>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</si>
  <si>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</si>
  <si>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</si>
  <si>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</si>
  <si>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</si>
  <si>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</si>
  <si>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</si>
  <si>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</si>
  <si>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</si>
  <si>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</si>
  <si>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</si>
  <si>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</si>
  <si>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</si>
  <si>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</si>
  <si>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</si>
  <si>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</si>
  <si>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</si>
  <si>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</si>
  <si>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</si>
  <si>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</si>
  <si>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</si>
  <si>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</si>
  <si>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</si>
  <si>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</si>
  <si>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</si>
  <si>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</si>
  <si>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</si>
  <si>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</si>
  <si>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</si>
  <si>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</si>
  <si>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</si>
  <si>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</si>
  <si>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</si>
  <si>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</si>
  <si>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</si>
  <si>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</si>
  <si>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</si>
  <si>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</si>
  <si>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</si>
  <si>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</si>
  <si>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</si>
  <si>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</si>
  <si>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</si>
  <si>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</si>
  <si>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</si>
  <si>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</si>
  <si>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</si>
  <si>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</si>
  <si>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</si>
  <si>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</si>
  <si>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</si>
  <si>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</si>
  <si>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</si>
  <si>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</si>
  <si>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</si>
  <si>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</si>
  <si>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</si>
  <si>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</si>
  <si>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</si>
  <si>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</si>
  <si>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</si>
  <si>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</si>
  <si>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</si>
  <si>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</si>
  <si>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</si>
  <si>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</si>
  <si>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</si>
  <si>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</si>
  <si>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</si>
  <si>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</si>
  <si>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</si>
  <si>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</si>
  <si>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</si>
  <si>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</si>
  <si>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</si>
  <si>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</si>
  <si>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</si>
  <si>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</si>
  <si>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</si>
  <si>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</si>
  <si>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</si>
  <si>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</si>
  <si>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</si>
  <si>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</si>
  <si>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</si>
  <si>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</si>
  <si>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</si>
  <si>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</si>
  <si>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</si>
  <si>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</si>
  <si>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</si>
  <si>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</si>
  <si>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</si>
  <si>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</si>
  <si>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</si>
  <si>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</si>
  <si>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</si>
  <si>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</si>
  <si>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</si>
  <si>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</si>
  <si>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</si>
  <si>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</si>
  <si>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</si>
  <si>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</si>
  <si>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</si>
  <si>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</si>
  <si>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</si>
  <si>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</si>
  <si>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</si>
  <si>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</si>
  <si>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</si>
  <si>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</si>
  <si>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</si>
  <si>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</si>
  <si>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</si>
  <si>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</si>
  <si>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</si>
  <si>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</si>
  <si>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</si>
  <si>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</si>
  <si>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</si>
  <si>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</si>
  <si>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</si>
  <si>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</si>
  <si>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</si>
  <si>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</si>
  <si>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</si>
  <si>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</si>
  <si>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</si>
  <si>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</si>
  <si>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</si>
  <si>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</si>
  <si>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</si>
  <si>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</si>
  <si>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</si>
  <si>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</si>
  <si>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</si>
  <si>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</si>
  <si>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</si>
  <si>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</si>
  <si>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</si>
  <si>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</si>
  <si>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</si>
  <si>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</si>
  <si>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</si>
  <si>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</si>
  <si>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</si>
  <si>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</si>
  <si>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</si>
  <si>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</si>
  <si>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</si>
  <si>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</si>
  <si>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</si>
  <si>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</si>
  <si>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</si>
  <si>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</si>
  <si>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</si>
  <si>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</si>
  <si>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</si>
  <si>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</si>
  <si>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</si>
  <si>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</si>
  <si>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</si>
  <si>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</si>
  <si>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</si>
  <si>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</si>
  <si>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</si>
  <si>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</si>
  <si>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</si>
  <si>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</si>
  <si>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</si>
  <si>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</si>
  <si>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</si>
  <si>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</si>
  <si>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</si>
  <si>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</si>
  <si>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</si>
  <si>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</si>
  <si>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</si>
  <si>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</si>
  <si>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</si>
  <si>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</si>
  <si>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</si>
  <si>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</si>
  <si>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</si>
  <si>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</si>
  <si>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</si>
  <si>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</si>
  <si>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</si>
  <si>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</si>
  <si>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</si>
  <si>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</si>
  <si>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</si>
  <si>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</si>
  <si>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</si>
  <si>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</si>
  <si>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</si>
  <si>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</si>
  <si>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</si>
  <si>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</si>
  <si>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</si>
  <si>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</si>
  <si>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</si>
  <si>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</si>
  <si>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</si>
  <si>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</si>
  <si>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</si>
  <si>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</si>
  <si>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</si>
  <si>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</si>
  <si>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</si>
  <si>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</si>
  <si>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</si>
  <si>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</si>
  <si>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</si>
  <si>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</si>
  <si>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</si>
  <si>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</si>
  <si>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</si>
  <si>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</si>
  <si>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</si>
  <si>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</si>
  <si>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</si>
  <si>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</si>
  <si>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</si>
  <si>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</si>
  <si>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</si>
  <si>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</si>
  <si>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</si>
  <si>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</si>
  <si>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</si>
  <si>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</si>
  <si>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</si>
  <si>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</si>
  <si>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</si>
  <si>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</si>
  <si>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</si>
  <si>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</si>
  <si>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</si>
  <si>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</si>
  <si>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</si>
  <si>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</si>
  <si>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</si>
  <si>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</si>
  <si>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</si>
  <si>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</si>
  <si>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</si>
  <si>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</si>
  <si>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</si>
  <si>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</si>
  <si>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</si>
  <si>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</si>
  <si>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</si>
  <si>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</si>
  <si>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</si>
  <si>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</si>
  <si>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</si>
  <si>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</si>
  <si>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</si>
  <si>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</si>
  <si>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</si>
  <si>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</si>
  <si>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</si>
  <si>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</si>
  <si>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</si>
  <si>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</si>
  <si>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</si>
  <si>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</si>
  <si>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</si>
  <si>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</si>
  <si>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</si>
  <si>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</si>
  <si>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</si>
  <si>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</si>
  <si>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</si>
  <si>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</si>
  <si>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</si>
  <si>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</si>
  <si>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</si>
  <si>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</si>
  <si>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</si>
  <si>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</si>
  <si>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</si>
  <si>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</si>
  <si>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</si>
  <si>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</si>
  <si>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</si>
  <si>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</si>
  <si>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</si>
  <si>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</si>
  <si>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</si>
  <si>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</si>
  <si>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</si>
  <si>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</si>
  <si>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</si>
  <si>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</si>
  <si>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</si>
  <si>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</si>
  <si>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</si>
  <si>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</si>
  <si>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</si>
  <si>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</si>
  <si>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</si>
  <si>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</si>
  <si>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</si>
  <si>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</si>
  <si>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</si>
  <si>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</si>
  <si>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</si>
  <si>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</si>
  <si>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</si>
  <si>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</si>
  <si>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</si>
  <si>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</si>
  <si>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</si>
  <si>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</si>
  <si>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</si>
  <si>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</si>
  <si>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</si>
  <si>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</si>
  <si>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</si>
  <si>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</si>
  <si>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</si>
  <si>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</si>
  <si>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</si>
  <si>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</si>
  <si>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</si>
  <si>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</si>
  <si>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</si>
  <si>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</si>
  <si>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</si>
  <si>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</si>
  <si>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</si>
  <si>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</si>
  <si>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</si>
  <si>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</si>
  <si>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</si>
  <si>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</si>
  <si>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</si>
  <si>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</si>
  <si>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</si>
  <si>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</si>
  <si>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</si>
  <si>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</si>
  <si>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</si>
  <si>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</si>
  <si>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</si>
  <si>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</si>
  <si>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</si>
  <si>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</si>
  <si>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</si>
  <si>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</si>
  <si>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</si>
  <si>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</si>
  <si>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</si>
  <si>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</si>
  <si>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</si>
  <si>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</si>
  <si>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</si>
  <si>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</si>
  <si>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</si>
  <si>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</si>
  <si>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</si>
  <si>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</si>
  <si>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</si>
  <si>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</si>
  <si>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</si>
  <si>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</si>
  <si>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</si>
  <si>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</si>
  <si>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</si>
  <si>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</si>
  <si>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</si>
  <si>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</si>
  <si>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</si>
  <si>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</si>
  <si>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</si>
  <si>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</si>
  <si>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</si>
  <si>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</si>
  <si>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</si>
  <si>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</si>
  <si>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</si>
  <si>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</si>
  <si>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</si>
  <si>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</si>
  <si>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</si>
  <si>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</si>
  <si>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</si>
  <si>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</si>
  <si>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</si>
  <si>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</si>
  <si>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</si>
  <si>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</si>
  <si>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</si>
  <si>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</si>
  <si>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</si>
  <si>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</si>
  <si>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</si>
  <si>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</si>
  <si>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</si>
  <si>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</si>
  <si>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</si>
  <si>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</si>
  <si>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</si>
  <si>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</si>
  <si>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</si>
  <si>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</si>
  <si>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</si>
  <si>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</si>
  <si>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</si>
  <si>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</si>
  <si>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</si>
  <si>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</si>
  <si>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</si>
  <si>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</si>
  <si>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</si>
  <si>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</si>
  <si>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</si>
  <si>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</si>
  <si>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</si>
  <si>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</si>
  <si>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</si>
  <si>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</si>
  <si>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</si>
  <si>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</si>
  <si>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</si>
  <si>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</si>
  <si>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</si>
  <si>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</si>
  <si>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</si>
  <si>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</si>
  <si>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</si>
  <si>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</si>
  <si>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</si>
  <si>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</si>
  <si>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</si>
  <si>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</si>
  <si>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</si>
  <si>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</si>
  <si>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</si>
  <si>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</si>
  <si>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</si>
  <si>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</si>
  <si>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</si>
  <si>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</si>
  <si>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</si>
  <si>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</si>
  <si>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</si>
  <si>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</si>
  <si>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</si>
  <si>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</si>
  <si>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</si>
  <si>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</si>
  <si>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</si>
  <si>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</si>
  <si>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</si>
  <si>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</si>
  <si>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</si>
  <si>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</si>
  <si>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</si>
  <si>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</si>
  <si>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</si>
  <si>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</si>
  <si>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</si>
  <si>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</si>
  <si>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</si>
  <si>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</si>
  <si>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</si>
  <si>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</si>
  <si>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</si>
  <si>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</si>
  <si>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</si>
  <si>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</si>
  <si>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</si>
  <si>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</si>
  <si>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</si>
  <si>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</si>
  <si>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</si>
  <si>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</si>
  <si>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</si>
  <si>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</si>
  <si>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</si>
  <si>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</si>
  <si>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</si>
  <si>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</si>
  <si>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</si>
  <si>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</si>
  <si>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</si>
  <si>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</si>
  <si>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</si>
  <si>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</si>
  <si>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</si>
  <si>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</si>
  <si>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</si>
  <si>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</si>
  <si>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</si>
  <si>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</si>
  <si>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</si>
  <si>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</si>
  <si>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</si>
  <si>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</si>
  <si>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</si>
  <si>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</si>
  <si>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</si>
  <si>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</si>
  <si>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</si>
  <si>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</si>
  <si>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</si>
  <si>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</si>
  <si>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</si>
  <si>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</si>
  <si>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</si>
  <si>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</si>
  <si>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</si>
  <si>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</si>
  <si>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</si>
  <si>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</si>
  <si>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</si>
  <si>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</si>
  <si>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</si>
  <si>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</si>
  <si>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</si>
  <si>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</si>
  <si>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</si>
  <si>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</si>
  <si>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</si>
  <si>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</si>
  <si>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</si>
  <si>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</si>
  <si>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</si>
  <si>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</si>
  <si>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</si>
  <si>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</si>
  <si>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</si>
  <si>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</si>
  <si>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</si>
  <si>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</si>
  <si>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</si>
  <si>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</si>
  <si>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</si>
  <si>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</si>
  <si>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</si>
  <si>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</si>
  <si>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</si>
  <si>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</si>
  <si>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</si>
  <si>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</si>
  <si>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</si>
  <si>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</si>
  <si>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</si>
  <si>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</si>
  <si>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</si>
  <si>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</si>
  <si>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</si>
  <si>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</si>
  <si>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</si>
  <si>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</si>
  <si>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</si>
  <si>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</si>
  <si>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</si>
  <si>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</si>
  <si>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</si>
  <si>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</si>
  <si>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</si>
  <si>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</si>
  <si>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</si>
  <si>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</si>
  <si>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</si>
  <si>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</si>
  <si>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</si>
  <si>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</si>
  <si>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</si>
  <si>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</si>
  <si>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</si>
  <si>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</si>
  <si>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</si>
  <si>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</si>
  <si>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</si>
  <si>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</si>
  <si>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</si>
  <si>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</si>
  <si>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</si>
  <si>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</si>
  <si>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</si>
  <si>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</si>
  <si>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</si>
  <si>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</si>
  <si>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</si>
  <si>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</si>
  <si>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</si>
  <si>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</si>
  <si>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</si>
  <si>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</si>
  <si>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</si>
  <si>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</si>
  <si>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</si>
  <si>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</si>
  <si>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</si>
  <si>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</si>
  <si>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</si>
  <si>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</si>
  <si>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</si>
  <si>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</si>
  <si>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</si>
  <si>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</si>
  <si>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</si>
  <si>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</si>
  <si>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</si>
  <si>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</si>
  <si>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</si>
  <si>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</si>
  <si>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</si>
  <si>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</si>
  <si>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</si>
  <si>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</si>
  <si>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</si>
  <si>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</si>
  <si>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</si>
  <si>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</si>
  <si>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</si>
  <si>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</si>
  <si>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</si>
  <si>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</si>
  <si>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</si>
  <si>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</si>
  <si>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</si>
  <si>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</si>
  <si>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</si>
  <si>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</si>
  <si>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</si>
  <si>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</si>
  <si>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</si>
  <si>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</si>
  <si>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</si>
  <si>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</si>
  <si>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</si>
  <si>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</si>
  <si>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</si>
  <si>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</si>
  <si>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</si>
  <si>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</si>
  <si>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</si>
  <si>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</si>
  <si>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</si>
  <si>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</si>
  <si>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</si>
  <si>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</si>
  <si>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</si>
  <si>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</si>
  <si>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</si>
  <si>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</si>
  <si>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</si>
  <si>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</si>
  <si>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</si>
  <si>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</si>
  <si>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</si>
  <si>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</si>
  <si>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</si>
  <si>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</si>
  <si>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</si>
  <si>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</si>
  <si>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</si>
  <si>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</si>
  <si>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</si>
  <si>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</si>
  <si>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</si>
  <si>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</si>
  <si>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</si>
  <si>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</si>
  <si>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</si>
  <si>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</si>
  <si>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</si>
  <si>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</si>
  <si>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</si>
  <si>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</si>
  <si>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</si>
  <si>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</si>
  <si>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</si>
  <si>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</si>
  <si>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</si>
  <si>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</si>
  <si>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</si>
  <si>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</si>
  <si>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</si>
  <si>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</si>
  <si>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</si>
  <si>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</si>
  <si>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</si>
  <si>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</si>
  <si>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</si>
  <si>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</si>
  <si>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</si>
  <si>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</si>
  <si>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</si>
  <si>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</si>
  <si>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</si>
  <si>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</si>
  <si>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</si>
  <si>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</si>
  <si>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</si>
  <si>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</si>
  <si>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</si>
  <si>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</si>
  <si>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</si>
  <si>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</si>
  <si>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</si>
  <si>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</si>
  <si>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</si>
  <si>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</si>
  <si>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</si>
  <si>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</si>
  <si>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</si>
  <si>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</si>
  <si>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</si>
  <si>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</si>
  <si>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</si>
  <si>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</si>
  <si>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</si>
  <si>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</si>
  <si>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</si>
  <si>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</si>
  <si>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</si>
  <si>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</si>
  <si>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</si>
  <si>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</si>
  <si>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</si>
  <si>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</si>
  <si>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</si>
  <si>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</si>
  <si>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</si>
  <si>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</si>
  <si>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</si>
  <si>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</si>
  <si>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</si>
  <si>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</si>
  <si>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</si>
  <si>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</si>
  <si>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</si>
  <si>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</si>
  <si>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</si>
  <si>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</si>
  <si>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</si>
  <si>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</si>
  <si>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</si>
  <si>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</si>
  <si>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</si>
  <si>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</si>
  <si>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</si>
  <si>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</si>
  <si>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</si>
  <si>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</si>
  <si>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</si>
  <si>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</si>
  <si>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</si>
  <si>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</si>
  <si>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</si>
  <si>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</si>
  <si>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</si>
  <si>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</si>
  <si>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</si>
  <si>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</si>
  <si>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</si>
  <si>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</si>
  <si>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</si>
  <si>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</si>
  <si>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</si>
  <si>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</si>
  <si>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</si>
  <si>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</si>
  <si>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</si>
  <si>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</si>
  <si>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</si>
  <si>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</si>
  <si>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</si>
  <si>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</si>
  <si>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</si>
  <si>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</si>
  <si>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</si>
  <si>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</si>
  <si>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</si>
  <si>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</si>
  <si>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</si>
  <si>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</si>
  <si>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</si>
  <si>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</si>
  <si>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</si>
  <si>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</si>
  <si>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</si>
  <si>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</si>
  <si>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</si>
  <si>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</si>
  <si>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</si>
  <si>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</si>
  <si>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</si>
  <si>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</si>
  <si>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</si>
  <si>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</si>
  <si>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</si>
  <si>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</si>
  <si>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</si>
  <si>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</si>
  <si>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</si>
  <si>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</si>
  <si>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</si>
  <si>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</si>
  <si>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</si>
  <si>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</si>
  <si>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</si>
  <si>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</si>
  <si>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</si>
  <si>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</si>
  <si>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</si>
  <si>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</si>
  <si>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</si>
  <si>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</si>
  <si>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</si>
  <si>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</si>
  <si>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</si>
  <si>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</si>
  <si>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</si>
  <si>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</si>
  <si>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</si>
  <si>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</si>
  <si>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</si>
  <si>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</si>
  <si>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</si>
  <si>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</si>
  <si>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</si>
  <si>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</si>
  <si>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</si>
  <si>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</si>
  <si>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</si>
  <si>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</si>
  <si>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</si>
  <si>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</si>
  <si>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</si>
  <si>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</si>
  <si>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</si>
  <si>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</si>
  <si>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</si>
  <si>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</si>
  <si>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</si>
  <si>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</si>
  <si>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</si>
  <si>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</si>
  <si>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</si>
  <si>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</si>
  <si>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</si>
  <si>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</si>
  <si>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</si>
  <si>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</si>
  <si>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</si>
  <si>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</si>
  <si>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</si>
  <si>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</si>
  <si>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</si>
  <si>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</si>
  <si>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</si>
  <si>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</si>
  <si>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</si>
  <si>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</si>
  <si>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</si>
  <si>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</si>
  <si>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</si>
  <si>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</si>
  <si>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</si>
  <si>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</si>
  <si>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</si>
  <si>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</si>
  <si>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</si>
  <si>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</si>
  <si>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</si>
  <si>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</si>
  <si>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</si>
  <si>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</si>
  <si>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</si>
  <si>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</si>
  <si>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</si>
  <si>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</si>
  <si>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</si>
  <si>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</si>
  <si>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</si>
  <si>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</si>
  <si>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</si>
  <si>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</si>
  <si>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</si>
  <si>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</si>
  <si>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</si>
  <si>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</si>
  <si>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</si>
  <si>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</si>
  <si>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</si>
  <si>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</si>
  <si>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</si>
  <si>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</si>
  <si>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</si>
  <si>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</si>
  <si>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</si>
  <si>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</si>
  <si>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</si>
  <si>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</si>
  <si>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</si>
  <si>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</si>
  <si>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</si>
  <si>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</si>
  <si>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</si>
  <si>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</si>
  <si>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</si>
  <si>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</si>
  <si>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</si>
  <si>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</si>
  <si>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</si>
  <si>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</si>
  <si>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</si>
  <si>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</si>
  <si>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</si>
  <si>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</si>
  <si>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</si>
  <si>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</si>
  <si>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</si>
  <si>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</si>
  <si>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</si>
  <si>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</si>
  <si>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</si>
  <si>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</si>
  <si>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</si>
  <si>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</si>
  <si>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</si>
  <si>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</si>
  <si>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</si>
  <si>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</si>
  <si>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</si>
  <si>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</si>
  <si>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</si>
  <si>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</si>
  <si>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</si>
  <si>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</si>
  <si>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</si>
  <si>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</si>
  <si>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</si>
  <si>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</si>
  <si>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</si>
  <si>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</si>
  <si>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</si>
  <si>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</si>
  <si>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</si>
  <si>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</si>
  <si>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</si>
  <si>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</si>
  <si>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</si>
  <si>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</si>
  <si>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</si>
  <si>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</si>
  <si>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</si>
  <si>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</si>
  <si>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</si>
  <si>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</si>
  <si>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</si>
  <si>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</si>
  <si>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</si>
  <si>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</si>
  <si>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</si>
  <si>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</si>
  <si>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</si>
  <si>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</si>
  <si>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</si>
  <si>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</si>
  <si>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</si>
  <si>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</si>
  <si>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</si>
  <si>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</si>
  <si>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</si>
  <si>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</si>
  <si>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</si>
  <si>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</si>
  <si>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</si>
  <si>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</si>
  <si>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</si>
  <si>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</si>
  <si>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</si>
  <si>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</si>
  <si>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</si>
  <si>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</si>
  <si>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</si>
  <si>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</si>
  <si>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</si>
  <si>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</si>
  <si>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</si>
  <si>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</si>
  <si>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</si>
  <si>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</si>
  <si>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</si>
  <si>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</si>
  <si>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</si>
  <si>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</si>
  <si>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</si>
  <si>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</si>
  <si>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</si>
  <si>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</si>
  <si>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</si>
  <si>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</si>
  <si>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</si>
  <si>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</si>
  <si>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</si>
  <si>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</si>
  <si>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</si>
  <si>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</si>
  <si>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</si>
  <si>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</si>
  <si>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</si>
  <si>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</si>
  <si>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</si>
  <si>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</si>
  <si>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</si>
  <si>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</si>
  <si>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</si>
  <si>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</si>
  <si>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</si>
  <si>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</si>
  <si>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</si>
  <si>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</si>
  <si>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</si>
  <si>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</si>
  <si>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</si>
  <si>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</si>
  <si>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</si>
  <si>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</si>
  <si>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</si>
  <si>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</si>
  <si>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</si>
  <si>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</si>
  <si>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</si>
  <si>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</si>
  <si>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</si>
  <si>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</si>
  <si>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</si>
  <si>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</si>
  <si>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</si>
  <si>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</si>
  <si>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</si>
  <si>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</si>
  <si>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</si>
  <si>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</si>
  <si>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</si>
  <si>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</si>
  <si>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</si>
  <si>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</si>
  <si>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</si>
  <si>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</si>
  <si>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</si>
  <si>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</si>
  <si>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</si>
  <si>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</si>
  <si>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</si>
  <si>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</si>
  <si>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</si>
  <si>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</si>
  <si>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</si>
  <si>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</si>
  <si>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</si>
  <si>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</si>
  <si>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</si>
  <si>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</si>
  <si>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</si>
  <si>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</si>
  <si>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</si>
  <si>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</si>
  <si>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</si>
  <si>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</si>
  <si>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</si>
  <si>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</si>
  <si>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</si>
  <si>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</si>
  <si>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</si>
  <si>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</si>
  <si>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</si>
  <si>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</si>
  <si>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</si>
  <si>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</si>
  <si>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</si>
  <si>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</si>
  <si>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</si>
  <si>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</si>
  <si>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</si>
  <si>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</si>
  <si>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</si>
  <si>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</si>
  <si>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</si>
  <si>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</si>
  <si>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</si>
  <si>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</si>
  <si>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</si>
  <si>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</si>
  <si>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</si>
  <si>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</si>
  <si>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</si>
  <si>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</si>
  <si>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</si>
  <si>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</si>
  <si>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</si>
  <si>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</si>
  <si>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</si>
  <si>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</si>
  <si>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</si>
  <si>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</si>
  <si>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</si>
  <si>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</si>
  <si>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</si>
  <si>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</si>
  <si>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</si>
  <si>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</si>
  <si>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</si>
  <si>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</si>
  <si>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</si>
  <si>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</si>
  <si>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</si>
  <si>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</si>
  <si>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</si>
  <si>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</si>
  <si>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</si>
  <si>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</si>
  <si>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</si>
  <si>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</si>
  <si>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</si>
  <si>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</si>
  <si>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</si>
  <si>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</si>
  <si>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</si>
  <si>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</si>
  <si>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</si>
  <si>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</si>
  <si>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</si>
  <si>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</si>
  <si>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</si>
  <si>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</si>
  <si>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</si>
  <si>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</si>
  <si>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</si>
  <si>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</si>
  <si>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</si>
  <si>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</si>
  <si>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</si>
  <si>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</si>
  <si>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</si>
  <si>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</si>
  <si>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</si>
  <si>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</si>
  <si>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</si>
  <si>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</si>
  <si>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</si>
  <si>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</si>
  <si>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</si>
  <si>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</si>
  <si>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</si>
  <si>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</si>
  <si>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</si>
  <si>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</si>
  <si>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</si>
  <si>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</si>
  <si>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</si>
  <si>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</si>
  <si>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</si>
  <si>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</si>
  <si>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</si>
  <si>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</si>
  <si>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</si>
  <si>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</si>
  <si>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</si>
  <si>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</si>
  <si>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</si>
  <si>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</si>
  <si>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</si>
  <si>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</si>
  <si>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</si>
  <si>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</si>
  <si>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</si>
  <si>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</si>
  <si>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</si>
  <si>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</si>
  <si>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</si>
  <si>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</si>
  <si>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</si>
  <si>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</si>
  <si>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</si>
  <si>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</si>
  <si>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</si>
  <si>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</si>
  <si>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</si>
  <si>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</si>
  <si>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</si>
  <si>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</si>
  <si>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</si>
  <si>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</si>
  <si>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</si>
  <si>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</si>
  <si>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</si>
  <si>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</si>
  <si>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</si>
  <si>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</si>
  <si>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</si>
  <si>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</si>
  <si>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</si>
  <si>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</si>
  <si>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</si>
  <si>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</si>
  <si>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</si>
  <si>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</si>
  <si>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</si>
  <si>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</si>
  <si>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</si>
  <si>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</si>
  <si>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</si>
  <si>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</si>
  <si>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</si>
  <si>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</si>
  <si>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</si>
  <si>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</si>
  <si>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</si>
  <si>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</si>
  <si>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</si>
  <si>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</si>
  <si>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</si>
  <si>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</si>
  <si>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</si>
  <si>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</si>
  <si>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</si>
  <si>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</si>
  <si>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</si>
  <si>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</si>
  <si>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</si>
  <si>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</si>
  <si>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</si>
  <si>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</si>
  <si>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</si>
  <si>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</si>
  <si>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</si>
  <si>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</si>
  <si>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</si>
  <si>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</si>
  <si>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</si>
  <si>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</si>
  <si>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</si>
  <si>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</si>
  <si>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</si>
  <si>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</si>
  <si>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</si>
  <si>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</si>
  <si>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</si>
  <si>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</si>
  <si>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</si>
  <si>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</si>
  <si>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</si>
  <si>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</si>
  <si>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</si>
  <si>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</si>
  <si>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</si>
  <si>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</si>
  <si>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</si>
  <si>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</si>
  <si>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</si>
  <si>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</si>
  <si>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</si>
  <si>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</si>
  <si>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</si>
  <si>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</si>
  <si>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</si>
  <si>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</si>
  <si>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</si>
  <si>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</si>
  <si>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</si>
  <si>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</si>
  <si>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</si>
  <si>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</si>
  <si>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</si>
  <si>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</si>
  <si>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</si>
  <si>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</si>
  <si>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</si>
  <si>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</si>
  <si>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</si>
  <si>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</si>
  <si>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</si>
  <si>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</si>
  <si>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</si>
  <si>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</si>
  <si>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</si>
  <si>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</si>
  <si>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</si>
  <si>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</si>
  <si>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</si>
  <si>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</si>
  <si>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</si>
  <si>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</si>
  <si>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</si>
  <si>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</si>
  <si>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</si>
  <si>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</si>
  <si>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</si>
  <si>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</si>
  <si>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</si>
  <si>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</si>
  <si>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</si>
  <si>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</si>
  <si>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</si>
  <si>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</si>
  <si>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</si>
  <si>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</si>
  <si>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</si>
  <si>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</si>
  <si>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</si>
  <si>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</si>
  <si>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</si>
  <si>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</si>
  <si>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</si>
  <si>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</si>
  <si>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</si>
  <si>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</si>
  <si>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</si>
  <si>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</si>
  <si>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</si>
  <si>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</si>
  <si>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</si>
  <si>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</si>
  <si>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</si>
  <si>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</si>
  <si>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</si>
  <si>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</si>
  <si>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</si>
  <si>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</si>
  <si>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</si>
  <si>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</si>
  <si>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</si>
  <si>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</si>
  <si>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</si>
  <si>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</si>
  <si>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</si>
  <si>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</si>
  <si>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</si>
  <si>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</si>
  <si>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</si>
  <si>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</si>
  <si>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</si>
  <si>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</si>
  <si>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</si>
  <si>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</si>
  <si>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</si>
  <si>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</si>
  <si>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</si>
  <si>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</si>
  <si>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</si>
  <si>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</si>
  <si>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</si>
  <si>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</si>
  <si>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</si>
  <si>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</si>
  <si>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</si>
  <si>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</si>
  <si>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</si>
  <si>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</si>
  <si>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</si>
  <si>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</si>
  <si>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</si>
  <si>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</si>
  <si>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</si>
  <si>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</si>
  <si>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</si>
  <si>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</si>
  <si>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</si>
  <si>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</si>
  <si>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</si>
  <si>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</si>
  <si>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</si>
  <si>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</si>
  <si>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</si>
  <si>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</si>
  <si>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</si>
  <si>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</si>
  <si>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</si>
  <si>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</si>
  <si>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</si>
  <si>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</si>
  <si>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</si>
  <si>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</si>
  <si>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</si>
  <si>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</si>
  <si>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</si>
  <si>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</si>
  <si>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</si>
  <si>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</si>
  <si>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</si>
  <si>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</si>
  <si>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</si>
  <si>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</si>
  <si>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</si>
  <si>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</si>
  <si>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</si>
  <si>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</si>
  <si>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</si>
  <si>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</si>
  <si>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</si>
  <si>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</si>
  <si>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</si>
  <si>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</si>
  <si>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</si>
  <si>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</si>
  <si>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</si>
  <si>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</si>
  <si>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</si>
  <si>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</si>
  <si>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</si>
  <si>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</si>
  <si>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</si>
  <si>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</si>
  <si>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</si>
  <si>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</si>
  <si>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</si>
  <si>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</si>
  <si>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</si>
  <si>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</si>
  <si>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</si>
  <si>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</si>
  <si>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</si>
  <si>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</si>
  <si>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</si>
  <si>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</si>
  <si>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</si>
  <si>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</si>
  <si>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</si>
  <si>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</si>
  <si>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</si>
  <si>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</si>
  <si>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</si>
  <si>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</si>
  <si>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</si>
  <si>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</si>
  <si>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</si>
  <si>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</si>
  <si>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</si>
  <si>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</si>
  <si>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</si>
  <si>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</si>
  <si>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</si>
  <si>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</si>
  <si>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</si>
  <si>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</si>
  <si>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</si>
  <si>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</si>
  <si>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</si>
  <si>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</si>
  <si>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</si>
  <si>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</si>
  <si>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</si>
  <si>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</si>
  <si>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</si>
  <si>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</si>
  <si>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</si>
  <si>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</si>
  <si>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</si>
  <si>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</si>
  <si>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</si>
  <si>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</si>
  <si>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</si>
  <si>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</si>
  <si>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</si>
  <si>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</si>
  <si>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</si>
  <si>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</si>
  <si>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</si>
  <si>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</si>
  <si>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</si>
  <si>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</si>
  <si>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</si>
  <si>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</si>
  <si>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</si>
  <si>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</si>
  <si>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</si>
  <si>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</si>
  <si>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</si>
  <si>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</si>
  <si>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</si>
  <si>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</si>
  <si>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</si>
  <si>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</si>
  <si>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</si>
  <si>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</si>
  <si>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</si>
  <si>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</si>
  <si>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</si>
  <si>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</si>
  <si>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</si>
  <si>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</si>
  <si>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</si>
  <si>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</si>
  <si>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</si>
  <si>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</si>
  <si>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</si>
  <si>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</si>
  <si>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</si>
  <si>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</si>
  <si>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</si>
  <si>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</si>
  <si>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</si>
  <si>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</si>
  <si>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</si>
  <si>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</si>
  <si>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</si>
  <si>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</si>
  <si>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</si>
  <si>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</si>
  <si>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</si>
  <si>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</si>
  <si>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</si>
  <si>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</si>
  <si>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</si>
  <si>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</si>
  <si>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</si>
  <si>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</si>
  <si>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</si>
  <si>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</si>
  <si>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</si>
  <si>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</si>
  <si>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</si>
  <si>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</si>
  <si>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</si>
  <si>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</si>
  <si>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</si>
  <si>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</si>
  <si>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</si>
  <si>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</si>
  <si>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</si>
  <si>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</si>
  <si>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</si>
  <si>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</si>
  <si>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</si>
  <si>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</si>
  <si>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</si>
  <si>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</si>
  <si>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</si>
  <si>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</si>
  <si>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</si>
  <si>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</si>
  <si>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</si>
  <si>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</si>
  <si>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</si>
  <si>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</si>
  <si>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</si>
  <si>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</si>
  <si>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</si>
  <si>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</si>
  <si>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</si>
  <si>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</si>
  <si>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</si>
  <si>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</si>
  <si>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</si>
  <si>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</si>
  <si>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</si>
  <si>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</si>
  <si>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</si>
  <si>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</si>
  <si>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</si>
  <si>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</si>
  <si>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</si>
  <si>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</si>
  <si>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</si>
  <si>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</si>
  <si>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</si>
  <si>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</si>
  <si>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</si>
  <si>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</si>
  <si>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</si>
  <si>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</si>
  <si>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</si>
  <si>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</si>
  <si>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</si>
  <si>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</si>
  <si>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</si>
  <si>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</si>
  <si>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</si>
  <si>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</si>
  <si>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</si>
  <si>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</si>
  <si>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</si>
  <si>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</si>
  <si>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</si>
  <si>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</si>
  <si>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</si>
  <si>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</si>
  <si>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</si>
  <si>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</si>
  <si>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</si>
  <si>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</si>
  <si>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</si>
  <si>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</si>
  <si>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</si>
  <si>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</si>
  <si>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</si>
  <si>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</si>
  <si>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</si>
  <si>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</si>
  <si>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</si>
  <si>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</si>
  <si>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</si>
  <si>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</si>
  <si>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</si>
  <si>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</si>
  <si>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</si>
  <si>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</si>
  <si>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</si>
  <si>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</si>
  <si>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</si>
  <si>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</si>
  <si>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</si>
  <si>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</si>
  <si>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</si>
  <si>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</si>
  <si>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</si>
  <si>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</si>
  <si>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</si>
  <si>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</si>
  <si>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</si>
  <si>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</si>
  <si>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</si>
  <si>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</si>
  <si>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</si>
  <si>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</si>
  <si>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</si>
  <si>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</si>
  <si>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</si>
  <si>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</si>
  <si>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</si>
  <si>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</si>
  <si>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</si>
  <si>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</si>
  <si>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</si>
  <si>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</si>
  <si>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</si>
  <si>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</si>
  <si>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</si>
  <si>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</si>
  <si>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</si>
  <si>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</si>
  <si>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</si>
  <si>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</si>
  <si>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</si>
  <si>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</si>
  <si>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</si>
  <si>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</si>
  <si>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</si>
  <si>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</si>
  <si>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</si>
  <si>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</si>
  <si>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</si>
  <si>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</si>
  <si>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</si>
  <si>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</si>
  <si>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</si>
  <si>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</si>
  <si>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</si>
  <si>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</si>
  <si>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</si>
  <si>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</si>
  <si>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</si>
  <si>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</si>
  <si>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</si>
  <si>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</si>
  <si>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</si>
  <si>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</si>
  <si>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</si>
  <si>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</si>
  <si>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</si>
  <si>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</si>
  <si>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</si>
  <si>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</si>
  <si>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</si>
  <si>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</si>
  <si>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</si>
  <si>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</si>
  <si>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</si>
  <si>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</si>
  <si>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</si>
  <si>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</si>
  <si>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</si>
  <si>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</si>
  <si>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</si>
  <si>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</si>
  <si>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</si>
  <si>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</si>
  <si>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</si>
  <si>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</si>
  <si>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</si>
  <si>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</si>
  <si>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</si>
  <si>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</si>
  <si>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</si>
  <si>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</si>
  <si>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</si>
  <si>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</si>
  <si>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</si>
  <si>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</si>
  <si>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</si>
  <si>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</si>
  <si>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</si>
  <si>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</si>
  <si>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</si>
  <si>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</si>
  <si>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</si>
  <si>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</si>
  <si>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</si>
  <si>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</si>
  <si>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</si>
  <si>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</si>
  <si>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</si>
  <si>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</si>
  <si>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</si>
  <si>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</si>
  <si>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</si>
  <si>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</si>
  <si>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</si>
  <si>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</si>
  <si>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</si>
  <si>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</si>
  <si>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</si>
  <si>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</si>
  <si>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</si>
  <si>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</si>
  <si>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</si>
  <si>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</si>
  <si>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</si>
  <si>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</si>
  <si>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</si>
  <si>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</si>
  <si>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</si>
  <si>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</si>
  <si>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</si>
  <si>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</si>
  <si>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</si>
  <si>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</si>
  <si>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</si>
  <si>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</si>
  <si>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</si>
  <si>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</si>
  <si>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</si>
  <si>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</si>
  <si>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</si>
  <si>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</si>
  <si>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</si>
  <si>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</si>
  <si>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</si>
  <si>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</si>
  <si>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</si>
  <si>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</si>
  <si>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</si>
  <si>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</si>
  <si>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</si>
  <si>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</si>
  <si>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</si>
  <si>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</si>
  <si>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</si>
  <si>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</si>
  <si>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</si>
  <si>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</si>
  <si>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</si>
  <si>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</si>
  <si>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</si>
  <si>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</si>
  <si>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</si>
  <si>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</si>
  <si>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</si>
  <si>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</si>
  <si>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</si>
  <si>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</si>
  <si>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</si>
  <si>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</si>
  <si>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</si>
  <si>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</si>
  <si>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</si>
  <si>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</si>
  <si>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</si>
  <si>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</si>
  <si>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</si>
  <si>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</si>
  <si>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</si>
  <si>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</si>
  <si>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</si>
  <si>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</si>
  <si>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</si>
  <si>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</si>
  <si>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</si>
  <si>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</si>
  <si>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</si>
  <si>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</si>
  <si>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</si>
  <si>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</si>
  <si>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</si>
  <si>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</si>
  <si>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</si>
  <si>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</si>
  <si>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</si>
  <si>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</si>
  <si>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</si>
  <si>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</si>
  <si>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</si>
  <si>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</si>
  <si>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</si>
  <si>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</si>
  <si>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</si>
  <si>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</si>
  <si>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</si>
  <si>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</si>
  <si>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</si>
  <si>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</si>
  <si>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</si>
  <si>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</si>
  <si>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</si>
  <si>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</si>
  <si>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</si>
  <si>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</si>
  <si>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</si>
  <si>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</si>
  <si>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</si>
  <si>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</si>
  <si>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</si>
  <si>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</si>
  <si>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</si>
  <si>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</si>
  <si>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</si>
  <si>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</si>
  <si>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</si>
  <si>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</si>
  <si>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</si>
  <si>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</si>
  <si>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</si>
  <si>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</si>
  <si>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</si>
  <si>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</si>
  <si>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</si>
  <si>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</si>
  <si>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</si>
  <si>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</si>
  <si>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</si>
  <si>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</si>
  <si>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</si>
  <si>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</si>
  <si>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</si>
  <si>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</si>
  <si>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</si>
  <si>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</si>
  <si>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</si>
  <si>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</si>
  <si>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</si>
  <si>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</si>
  <si>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</si>
  <si>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</si>
  <si>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</si>
  <si>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</si>
  <si>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</si>
  <si>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</si>
  <si>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</si>
  <si>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</si>
  <si>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</si>
  <si>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</si>
  <si>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</si>
  <si>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</si>
  <si>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</si>
  <si>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</si>
  <si>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</si>
  <si>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</si>
  <si>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</si>
  <si>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</si>
  <si>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</si>
  <si>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</si>
  <si>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</si>
  <si>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</si>
  <si>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</si>
  <si>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</si>
  <si>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</si>
  <si>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</si>
  <si>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</si>
  <si>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</si>
  <si>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</si>
  <si>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</si>
  <si>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</si>
  <si>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</si>
  <si>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</si>
  <si>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</si>
  <si>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</si>
  <si>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</si>
  <si>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</si>
  <si>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</si>
  <si>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</si>
  <si>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</si>
  <si>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</si>
  <si>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</si>
  <si>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</si>
  <si>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</si>
  <si>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</si>
  <si>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</si>
  <si>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</si>
  <si>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</si>
  <si>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</si>
  <si>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</si>
  <si>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</si>
  <si>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</si>
  <si>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</si>
  <si>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</si>
  <si>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</si>
  <si>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</si>
  <si>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</si>
  <si>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</si>
  <si>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</si>
  <si>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</si>
  <si>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</si>
  <si>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</si>
  <si>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</si>
  <si>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</si>
  <si>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</si>
  <si>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</si>
  <si>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</si>
  <si>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</si>
  <si>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</si>
  <si>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</si>
  <si>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</si>
  <si>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</si>
  <si>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</si>
  <si>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</si>
  <si>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</si>
  <si>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</si>
  <si>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</si>
  <si>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</si>
  <si>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</si>
  <si>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</si>
  <si>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</si>
  <si>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</si>
  <si>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</si>
  <si>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</si>
  <si>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</si>
  <si>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</si>
  <si>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</si>
  <si>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</si>
  <si>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</si>
  <si>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</si>
  <si>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</si>
  <si>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</si>
  <si>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</si>
  <si>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</si>
  <si>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</si>
  <si>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</si>
  <si>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</si>
  <si>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</si>
  <si>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</si>
  <si>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</si>
  <si>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</si>
  <si>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</si>
  <si>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</si>
  <si>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</si>
  <si>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</si>
  <si>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</si>
  <si>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</si>
  <si>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</si>
  <si>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</si>
  <si>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</si>
  <si>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</si>
  <si>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</si>
  <si>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</si>
  <si>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</si>
  <si>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</si>
  <si>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</si>
  <si>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</si>
  <si>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</si>
  <si>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</si>
  <si>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</si>
  <si>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</si>
  <si>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</si>
  <si>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</si>
  <si>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</si>
  <si>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</si>
  <si>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</si>
  <si>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</si>
  <si>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</si>
  <si>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</si>
  <si>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</si>
  <si>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</si>
  <si>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</si>
  <si>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</si>
  <si>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</si>
  <si>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</si>
  <si>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</si>
  <si>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</si>
  <si>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</si>
  <si>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</si>
  <si>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</si>
  <si>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</si>
  <si>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</si>
  <si>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</si>
  <si>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</si>
  <si>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</si>
  <si>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</si>
  <si>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</si>
  <si>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</si>
  <si>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</si>
  <si>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</si>
  <si>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</si>
  <si>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</si>
  <si>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</si>
  <si>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</si>
  <si>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</si>
  <si>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</si>
  <si>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</si>
  <si>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</si>
  <si>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</si>
  <si>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</si>
  <si>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</si>
  <si>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</si>
  <si>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</si>
  <si>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</si>
  <si>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</si>
  <si>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</si>
  <si>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</si>
  <si>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</si>
  <si>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</si>
  <si>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</si>
  <si>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</si>
  <si>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</si>
  <si>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</si>
  <si>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</si>
  <si>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</si>
  <si>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</si>
  <si>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</si>
  <si>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</si>
  <si>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</si>
  <si>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</si>
  <si>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</si>
  <si>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</si>
  <si>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</si>
  <si>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</si>
  <si>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</si>
  <si>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</si>
  <si>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</si>
  <si>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</si>
  <si>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</si>
  <si>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</si>
  <si>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</si>
  <si>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</si>
  <si>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</si>
  <si>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</si>
  <si>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</si>
  <si>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</si>
  <si>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</si>
  <si>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</si>
  <si>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</si>
  <si>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</si>
  <si>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</si>
  <si>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</si>
  <si>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</si>
  <si>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</si>
  <si>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</si>
  <si>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</si>
  <si>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</si>
  <si>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</si>
  <si>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</si>
  <si>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</si>
  <si>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</si>
  <si>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</si>
  <si>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</si>
  <si>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</si>
  <si>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</si>
  <si>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</si>
  <si>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</si>
  <si>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</si>
  <si>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</si>
  <si>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</si>
  <si>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</si>
  <si>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</si>
  <si>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</si>
  <si>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</si>
  <si>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</si>
  <si>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</si>
  <si>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</si>
  <si>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</si>
  <si>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</si>
  <si>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</si>
  <si>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</si>
  <si>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</si>
  <si>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</si>
  <si>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</si>
  <si>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</si>
  <si>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</si>
  <si>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</si>
  <si>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</si>
  <si>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</si>
  <si>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</si>
  <si>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</si>
  <si>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</si>
  <si>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</si>
  <si>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</si>
  <si>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</si>
  <si>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</si>
  <si>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</si>
  <si>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</si>
  <si>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</si>
  <si>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</si>
  <si>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</si>
  <si>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</si>
  <si>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</si>
  <si>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</si>
  <si>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</si>
  <si>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</si>
  <si>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</si>
  <si>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</si>
  <si>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</si>
  <si>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</si>
  <si>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</si>
  <si>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</si>
  <si>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</si>
  <si>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</si>
  <si>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</si>
  <si>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</si>
  <si>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</si>
  <si>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</si>
  <si>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</si>
  <si>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</si>
  <si>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</si>
  <si>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</si>
  <si>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</si>
  <si>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</si>
  <si>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</si>
  <si>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</si>
  <si>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</si>
  <si>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</si>
  <si>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</si>
  <si>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</si>
  <si>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</si>
  <si>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</si>
  <si>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</si>
  <si>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</si>
  <si>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</si>
  <si>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</si>
  <si>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</si>
  <si>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</si>
  <si>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</si>
  <si>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</si>
  <si>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</si>
  <si>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</si>
  <si>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</si>
  <si>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</si>
  <si>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</si>
  <si>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</si>
  <si>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</si>
  <si>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</si>
  <si>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</si>
  <si>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</si>
  <si>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</si>
  <si>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</si>
  <si>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</si>
  <si>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</si>
  <si>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</si>
  <si>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</si>
  <si>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</si>
  <si>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</si>
  <si>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</si>
  <si>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</si>
  <si>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</si>
  <si>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</si>
  <si>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</si>
  <si>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</si>
  <si>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</si>
  <si>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</si>
  <si>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</si>
  <si>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</si>
  <si>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</si>
  <si>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</si>
  <si>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</si>
  <si>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</si>
  <si>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</si>
  <si>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</si>
  <si>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</si>
  <si>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</si>
  <si>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</si>
  <si>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</si>
  <si>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</si>
  <si>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</si>
  <si>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</si>
  <si>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</si>
  <si>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</si>
  <si>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</si>
  <si>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</si>
  <si>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</si>
  <si>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</si>
  <si>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</si>
  <si>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</si>
  <si>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</si>
  <si>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</si>
  <si>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</si>
  <si>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</si>
  <si>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</si>
  <si>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</si>
  <si>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</si>
  <si>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</si>
  <si>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</si>
  <si>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</si>
  <si>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</si>
  <si>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</si>
  <si>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</si>
  <si>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</si>
  <si>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</si>
  <si>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</si>
  <si>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</si>
  <si>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</si>
  <si>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</si>
  <si>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</si>
  <si>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</si>
  <si>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</si>
  <si>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</si>
  <si>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</si>
  <si>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</si>
  <si>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</si>
  <si>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</si>
  <si>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</si>
  <si>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</si>
  <si>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</si>
  <si>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</si>
  <si>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</si>
  <si>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</si>
  <si>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</si>
  <si>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</si>
  <si>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</si>
  <si>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</si>
  <si>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</si>
  <si>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</si>
  <si>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</si>
  <si>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</si>
  <si>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</si>
  <si>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</si>
  <si>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</si>
  <si>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</si>
  <si>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</si>
  <si>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</si>
  <si>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</si>
  <si>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</si>
  <si>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</si>
  <si>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</si>
  <si>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</si>
  <si>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</si>
  <si>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</si>
  <si>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</si>
  <si>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</si>
  <si>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</si>
  <si>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</si>
  <si>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</si>
  <si>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</si>
  <si>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</si>
  <si>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</si>
  <si>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</si>
  <si>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</si>
  <si>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</si>
  <si>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</si>
  <si>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</si>
  <si>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</si>
  <si>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</si>
  <si>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</si>
  <si>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</si>
  <si>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</si>
  <si>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</si>
  <si>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</si>
  <si>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</si>
  <si>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</si>
  <si>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</si>
  <si>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</si>
  <si>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</si>
  <si>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</si>
  <si>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</si>
  <si>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</si>
  <si>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</si>
  <si>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</si>
  <si>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</si>
  <si>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</si>
  <si>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</si>
  <si>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</si>
  <si>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</si>
  <si>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</si>
  <si>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</si>
  <si>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</si>
  <si>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</si>
  <si>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</si>
  <si>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</si>
  <si>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</si>
  <si>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</si>
  <si>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</si>
  <si>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</si>
  <si>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</si>
  <si>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</si>
  <si>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</si>
  <si>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</si>
  <si>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</si>
  <si>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</si>
  <si>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</si>
  <si>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</si>
  <si>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</si>
  <si>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</si>
  <si>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</si>
  <si>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</si>
  <si>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</si>
  <si>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</si>
  <si>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</si>
  <si>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</si>
  <si>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</si>
  <si>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</si>
  <si>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</si>
  <si>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</si>
  <si>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</si>
  <si>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</si>
  <si>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</si>
  <si>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</si>
  <si>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</si>
  <si>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</si>
  <si>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</si>
  <si>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</si>
  <si>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</si>
  <si>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</si>
  <si>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</si>
  <si>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</si>
  <si>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</si>
  <si>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</si>
  <si>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</si>
  <si>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</si>
  <si>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</si>
  <si>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</si>
  <si>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</si>
  <si>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</si>
  <si>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</si>
  <si>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</si>
  <si>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</si>
  <si>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</si>
  <si>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</si>
  <si>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</si>
  <si>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</si>
  <si>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</si>
  <si>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</si>
  <si>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</si>
  <si>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</si>
  <si>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</si>
  <si>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</si>
  <si>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</si>
  <si>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</si>
  <si>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</si>
  <si>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</si>
  <si>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</si>
  <si>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</si>
  <si>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</si>
  <si>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</si>
  <si>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</si>
  <si>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</si>
  <si>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</si>
  <si>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</si>
  <si>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</si>
  <si>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</si>
  <si>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</si>
  <si>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</si>
  <si>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</si>
  <si>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</si>
  <si>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</si>
  <si>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</si>
  <si>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</si>
  <si>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</si>
  <si>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</si>
  <si>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</si>
  <si>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</si>
  <si>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</si>
  <si>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</si>
  <si>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</si>
  <si>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</si>
  <si>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</si>
  <si>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</si>
  <si>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</si>
  <si>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</si>
  <si>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</si>
  <si>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</si>
  <si>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</si>
  <si>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</si>
  <si>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</si>
  <si>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</si>
  <si>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</si>
  <si>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</si>
  <si>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</si>
  <si>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</si>
  <si>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</si>
  <si>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</si>
  <si>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</si>
  <si>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</si>
  <si>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</si>
  <si>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</si>
  <si>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</si>
  <si>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</si>
  <si>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</si>
  <si>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</si>
  <si>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</si>
  <si>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</si>
  <si>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</si>
  <si>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</si>
  <si>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</si>
  <si>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</si>
  <si>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</si>
  <si>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</si>
  <si>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</si>
  <si>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</si>
  <si>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</si>
  <si>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</si>
  <si>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</si>
  <si>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</si>
  <si>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</si>
  <si>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</si>
  <si>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</si>
  <si>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</si>
  <si>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</si>
  <si>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</si>
  <si>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</si>
  <si>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</si>
  <si>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</si>
  <si>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</si>
  <si>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</si>
  <si>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</si>
  <si>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</si>
  <si>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</si>
  <si>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</si>
  <si>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</si>
  <si>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</si>
  <si>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</si>
  <si>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</si>
  <si>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</si>
  <si>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</si>
  <si>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</si>
  <si>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</si>
  <si>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</si>
  <si>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</si>
  <si>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</si>
  <si>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</si>
  <si>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</si>
  <si>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</si>
  <si>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</si>
  <si>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</si>
  <si>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</si>
  <si>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</si>
  <si>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</si>
  <si>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</si>
  <si>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</si>
  <si>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</si>
  <si>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</si>
  <si>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</si>
  <si>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</si>
  <si>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</si>
  <si>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</si>
  <si>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</si>
  <si>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</si>
  <si>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</si>
  <si>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</si>
  <si>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</si>
  <si>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</si>
  <si>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</si>
  <si>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</si>
  <si>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</si>
  <si>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</si>
  <si>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</si>
  <si>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</si>
  <si>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</si>
  <si>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</si>
  <si>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</si>
  <si>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</si>
  <si>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</si>
  <si>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</si>
  <si>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</si>
  <si>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</si>
  <si>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</si>
  <si>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</si>
  <si>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</si>
  <si>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</si>
  <si>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</si>
  <si>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</si>
  <si>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</si>
  <si>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</si>
  <si>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</si>
  <si>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</si>
  <si>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</si>
  <si>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</si>
  <si>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</si>
  <si>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</si>
  <si>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</si>
  <si>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</si>
  <si>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</si>
  <si>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</si>
  <si>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</si>
  <si>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</si>
  <si>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</si>
  <si>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</si>
  <si>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</si>
  <si>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</si>
  <si>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</si>
  <si>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</si>
  <si>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</si>
  <si>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</si>
  <si>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</si>
  <si>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</si>
  <si>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</si>
  <si>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</si>
  <si>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</si>
  <si>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</si>
  <si>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</si>
  <si>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</si>
  <si>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</si>
  <si>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</si>
  <si>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</si>
  <si>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</si>
  <si>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</si>
  <si>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</si>
  <si>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</si>
  <si>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</si>
  <si>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</si>
  <si>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</si>
  <si>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</si>
  <si>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</si>
  <si>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</si>
  <si>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</si>
  <si>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</si>
  <si>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</si>
  <si>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</si>
  <si>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</si>
  <si>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</si>
  <si>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</si>
  <si>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</si>
  <si>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</si>
  <si>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</si>
  <si>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</si>
  <si>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</si>
  <si>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</si>
  <si>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</si>
  <si>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</si>
  <si>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</si>
  <si>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</si>
  <si>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</si>
  <si>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</si>
  <si>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</si>
  <si>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</si>
  <si>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</si>
  <si>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</si>
  <si>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</si>
  <si>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</si>
  <si>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</si>
  <si>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</si>
  <si>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</si>
  <si>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</si>
  <si>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</si>
  <si>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</si>
  <si>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</si>
  <si>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</si>
  <si>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</si>
  <si>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</si>
  <si>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</si>
  <si>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</si>
  <si>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</si>
  <si>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</si>
  <si>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</si>
  <si>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</si>
  <si>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</si>
  <si>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</si>
  <si>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</si>
  <si>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</si>
  <si>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</si>
  <si>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</si>
  <si>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</si>
  <si>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</si>
  <si>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</si>
  <si>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</si>
  <si>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</si>
  <si>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</si>
  <si>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</si>
  <si>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</si>
  <si>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</si>
  <si>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</si>
  <si>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</si>
  <si>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</si>
  <si>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</si>
  <si>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</si>
  <si>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</si>
  <si>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</si>
  <si>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</si>
  <si>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</si>
  <si>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</si>
  <si>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</si>
  <si>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</si>
  <si>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</si>
  <si>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</si>
  <si>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</si>
  <si>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</si>
  <si>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</si>
  <si>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</si>
  <si>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</si>
  <si>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</si>
  <si>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</si>
  <si>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</si>
  <si>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</si>
  <si>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</si>
  <si>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</si>
  <si>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</si>
  <si>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</si>
  <si>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</si>
  <si>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</si>
  <si>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</si>
  <si>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</si>
  <si>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</si>
  <si>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</si>
  <si>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</si>
  <si>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</si>
  <si>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</si>
  <si>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</si>
  <si>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</si>
  <si>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</si>
  <si>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</si>
  <si>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</si>
  <si>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</si>
  <si>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</si>
  <si>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</si>
  <si>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</si>
  <si>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</si>
  <si>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</si>
  <si>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</si>
  <si>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</si>
  <si>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</si>
  <si>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</si>
  <si>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</si>
  <si>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</si>
  <si>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</si>
  <si>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</si>
  <si>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</si>
  <si>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</si>
  <si>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</si>
  <si>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</si>
  <si>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</si>
  <si>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</si>
  <si>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</si>
  <si>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</si>
  <si>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</si>
  <si>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</si>
  <si>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</si>
  <si>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</si>
  <si>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</si>
  <si>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</si>
  <si>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</si>
  <si>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</si>
  <si>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</si>
  <si>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</si>
  <si>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</si>
  <si>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</si>
  <si>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</si>
  <si>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</si>
  <si>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</si>
  <si>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</si>
  <si>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</si>
  <si>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</si>
  <si>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</si>
  <si>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</si>
  <si>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</si>
  <si>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</si>
  <si>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</si>
  <si>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</si>
  <si>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</si>
  <si>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</si>
  <si>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</si>
  <si>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</si>
  <si>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</si>
  <si>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</si>
  <si>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</si>
  <si>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</si>
  <si>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</si>
  <si>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</si>
  <si>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</si>
  <si>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</si>
  <si>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</si>
  <si>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</si>
  <si>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</si>
  <si>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</si>
  <si>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</si>
  <si>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</si>
  <si>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</si>
  <si>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</si>
  <si>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</si>
  <si>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</si>
  <si>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</si>
  <si>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</si>
  <si>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</si>
  <si>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</si>
  <si>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</si>
  <si>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</si>
  <si>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</si>
  <si>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</si>
  <si>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</si>
  <si>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</si>
  <si>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</si>
  <si>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</si>
  <si>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</si>
  <si>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</si>
  <si>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</si>
  <si>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</si>
  <si>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</si>
  <si>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</si>
  <si>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</si>
  <si>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</si>
  <si>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</si>
  <si>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</si>
  <si>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</si>
  <si>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</si>
  <si>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</si>
  <si>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</si>
  <si>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</si>
  <si>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</si>
  <si>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</si>
  <si>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</si>
  <si>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</si>
  <si>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</si>
  <si>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</si>
  <si>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</si>
  <si>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</si>
  <si>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</si>
  <si>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</si>
  <si>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</si>
  <si>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</si>
  <si>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</si>
  <si>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</si>
  <si>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</si>
  <si>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</si>
  <si>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</si>
  <si>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</si>
  <si>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</si>
  <si>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</si>
  <si>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</si>
  <si>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</si>
  <si>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</si>
  <si>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</si>
  <si>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</si>
  <si>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</si>
  <si>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</si>
  <si>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</si>
  <si>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</si>
  <si>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</si>
  <si>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</si>
  <si>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</si>
  <si>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</si>
  <si>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</si>
  <si>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</si>
  <si>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</si>
  <si>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</si>
  <si>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</si>
  <si>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</si>
  <si>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</si>
  <si>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</si>
  <si>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</si>
  <si>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</si>
  <si>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</si>
  <si>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</si>
  <si>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</si>
  <si>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</si>
  <si>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</si>
  <si>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</si>
  <si>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</si>
  <si>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</si>
  <si>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</si>
  <si>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</si>
  <si>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</si>
  <si>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</si>
  <si>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</si>
  <si>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</si>
  <si>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</si>
  <si>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</si>
  <si>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</si>
  <si>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</si>
  <si>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</si>
  <si>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</si>
  <si>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</si>
  <si>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</si>
  <si>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</si>
  <si>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</si>
  <si>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</si>
  <si>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</si>
  <si>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</si>
  <si>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</si>
  <si>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</si>
  <si>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</si>
  <si>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</si>
  <si>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</si>
  <si>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</si>
  <si>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</si>
  <si>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</si>
  <si>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</si>
  <si>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</si>
  <si>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</si>
  <si>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</si>
  <si>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</si>
  <si>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</si>
  <si>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</si>
  <si>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</si>
  <si>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</si>
  <si>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</si>
  <si>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</si>
  <si>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</si>
  <si>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</si>
  <si>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</si>
  <si>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</si>
  <si>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</si>
  <si>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</si>
  <si>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</si>
  <si>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</si>
  <si>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</si>
  <si>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</si>
  <si>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</si>
  <si>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</si>
  <si>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</si>
  <si>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</si>
  <si>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</si>
  <si>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</si>
  <si>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</si>
  <si>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</si>
  <si>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</si>
  <si>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</si>
  <si>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</si>
  <si>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</si>
  <si>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</si>
  <si>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</si>
  <si>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</si>
  <si>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</si>
  <si>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</si>
  <si>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</si>
  <si>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</si>
  <si>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</si>
  <si>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</si>
  <si>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</si>
  <si>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</si>
  <si>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</si>
  <si>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</si>
  <si>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</si>
  <si>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</si>
  <si>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</si>
  <si>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</si>
  <si>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</si>
  <si>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</si>
  <si>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</si>
  <si>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</si>
  <si>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</si>
  <si>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</si>
  <si>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</si>
  <si>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</si>
  <si>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</si>
  <si>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</si>
  <si>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</si>
  <si>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</si>
  <si>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</si>
  <si>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</si>
  <si>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</si>
  <si>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</si>
  <si>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</si>
  <si>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</si>
  <si>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</si>
  <si>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</si>
  <si>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</si>
  <si>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</si>
  <si>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</si>
  <si>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</si>
  <si>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</si>
  <si>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</si>
  <si>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</si>
  <si>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</si>
  <si>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</si>
  <si>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</si>
  <si>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</si>
  <si>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</si>
  <si>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</si>
  <si>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</si>
  <si>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</si>
  <si>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</si>
  <si>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</si>
  <si>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</si>
  <si>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</si>
  <si>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</si>
  <si>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</si>
  <si>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</si>
  <si>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</si>
  <si>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</si>
  <si>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</si>
  <si>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</si>
  <si>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</si>
  <si>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</si>
  <si>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</si>
  <si>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</si>
  <si>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</si>
  <si>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</si>
  <si>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</si>
  <si>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</si>
  <si>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</si>
  <si>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</si>
  <si>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</si>
  <si>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</si>
  <si>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</si>
  <si>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</si>
  <si>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</si>
  <si>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</si>
  <si>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</si>
  <si>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</si>
  <si>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</si>
  <si>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</si>
  <si>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</si>
  <si>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</si>
  <si>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</si>
  <si>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</si>
  <si>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</si>
  <si>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</si>
  <si>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</si>
  <si>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</si>
  <si>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</si>
  <si>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</si>
  <si>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</si>
  <si>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</si>
  <si>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</si>
  <si>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</si>
  <si>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</si>
  <si>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</si>
  <si>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</si>
  <si>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</si>
  <si>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</si>
  <si>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</si>
  <si>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</si>
  <si>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</si>
  <si>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</si>
  <si>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</si>
  <si>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</si>
  <si>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</si>
  <si>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</si>
  <si>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</si>
  <si>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</si>
  <si>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</si>
  <si>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</si>
  <si>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</si>
  <si>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</si>
  <si>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</si>
  <si>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</si>
  <si>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</si>
  <si>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</si>
  <si>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</si>
  <si>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</si>
  <si>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</si>
  <si>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</si>
  <si>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</si>
  <si>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</si>
  <si>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</si>
  <si>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</si>
  <si>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</si>
  <si>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</si>
  <si>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</si>
  <si>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</si>
  <si>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</si>
  <si>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</si>
  <si>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</si>
  <si>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</si>
  <si>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</si>
  <si>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</si>
  <si>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</si>
  <si>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</si>
  <si>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</si>
  <si>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</si>
  <si>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</si>
  <si>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</si>
  <si>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</si>
  <si>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</si>
  <si>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</si>
  <si>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</si>
  <si>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</si>
  <si>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</si>
  <si>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</si>
  <si>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</si>
  <si>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</si>
  <si>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</si>
  <si>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</si>
  <si>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</si>
  <si>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</si>
  <si>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</si>
  <si>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</si>
  <si>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</si>
  <si>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</si>
  <si>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</si>
  <si>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</si>
  <si>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</si>
  <si>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</si>
  <si>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</si>
  <si>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</si>
  <si>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</si>
  <si>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</si>
  <si>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</si>
  <si>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</si>
  <si>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</si>
  <si>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</si>
  <si>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</si>
  <si>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</si>
  <si>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</si>
  <si>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</si>
  <si>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</si>
  <si>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</si>
  <si>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</si>
  <si>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</si>
  <si>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</si>
  <si>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</si>
  <si>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</si>
  <si>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</si>
  <si>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</si>
  <si>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</si>
  <si>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</si>
  <si>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</si>
  <si>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</si>
  <si>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</si>
  <si>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</si>
  <si>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</si>
  <si>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</si>
  <si>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</si>
  <si>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</si>
  <si>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</si>
  <si>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</si>
  <si>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</si>
  <si>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</si>
  <si>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</si>
  <si>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</si>
  <si>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</si>
  <si>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</si>
  <si>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</si>
  <si>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</si>
  <si>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</si>
  <si>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</si>
  <si>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</si>
  <si>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</si>
  <si>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</si>
  <si>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</si>
  <si>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</si>
  <si>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</si>
  <si>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</si>
  <si>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</si>
  <si>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</si>
  <si>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</si>
  <si>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</si>
  <si>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</si>
  <si>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</si>
  <si>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</si>
  <si>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</si>
  <si>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</si>
  <si>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</si>
  <si>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</si>
  <si>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</si>
  <si>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</si>
  <si>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</si>
  <si>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</si>
  <si>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</si>
  <si>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</si>
  <si>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</si>
  <si>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</si>
  <si>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</si>
  <si>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</si>
  <si>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</si>
  <si>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</si>
  <si>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</si>
  <si>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</si>
  <si>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</si>
  <si>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</si>
  <si>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</si>
  <si>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</si>
  <si>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</si>
  <si>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</si>
  <si>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</si>
  <si>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</si>
  <si>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</si>
  <si>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</si>
  <si>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</si>
  <si>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</si>
  <si>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</si>
  <si>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</si>
  <si>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</si>
  <si>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</si>
  <si>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</si>
  <si>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</si>
  <si>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</si>
  <si>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</si>
  <si>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</si>
  <si>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</si>
  <si>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</si>
  <si>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</si>
  <si>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</si>
  <si>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</si>
  <si>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</si>
  <si>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</si>
  <si>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</si>
  <si>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</si>
  <si>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</si>
  <si>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</si>
  <si>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</si>
  <si>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</si>
  <si>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</si>
  <si>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</si>
  <si>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</si>
  <si>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</si>
  <si>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</si>
  <si>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</si>
  <si>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</si>
  <si>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</si>
  <si>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</si>
  <si>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</si>
  <si>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</si>
  <si>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</si>
  <si>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</si>
  <si>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</si>
  <si>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</si>
  <si>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</si>
  <si>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</si>
  <si>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</si>
  <si>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</si>
  <si>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</si>
  <si>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</si>
  <si>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</si>
  <si>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</si>
  <si>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</si>
  <si>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</si>
  <si>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</si>
  <si>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</si>
  <si>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</si>
  <si>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</si>
  <si>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</si>
  <si>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</si>
  <si>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</si>
  <si>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</si>
  <si>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</si>
  <si>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</si>
  <si>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</si>
  <si>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</si>
  <si>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</si>
  <si>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</si>
  <si>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</si>
  <si>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</si>
  <si>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</si>
  <si>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</si>
  <si>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</si>
  <si>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</si>
  <si>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</si>
  <si>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</si>
  <si>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</si>
  <si>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</si>
  <si>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</si>
  <si>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</si>
  <si>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</si>
  <si>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</si>
  <si>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</si>
  <si>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</si>
  <si>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</si>
  <si>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</si>
  <si>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</si>
  <si>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</si>
  <si>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</si>
  <si>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</si>
  <si>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</si>
  <si>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</si>
  <si>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</si>
  <si>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</si>
  <si>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</si>
  <si>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</si>
  <si>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</si>
  <si>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</si>
  <si>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</si>
  <si>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</si>
  <si>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</si>
  <si>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</si>
  <si>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</si>
  <si>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</si>
  <si>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</si>
  <si>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</si>
  <si>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</si>
  <si>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</si>
  <si>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</si>
  <si>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</si>
  <si>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</si>
  <si>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</si>
  <si>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</si>
  <si>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</si>
  <si>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</si>
  <si>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</si>
  <si>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</si>
  <si>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</si>
  <si>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</si>
  <si>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</si>
  <si>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</si>
  <si>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</si>
  <si>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</si>
  <si>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</si>
  <si>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</si>
  <si>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</si>
  <si>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</si>
  <si>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</si>
  <si>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</si>
  <si>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</si>
  <si>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</si>
  <si>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</si>
  <si>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</si>
  <si>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</si>
  <si>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</si>
  <si>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</si>
  <si>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</si>
  <si>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</si>
  <si>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</si>
  <si>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</si>
  <si>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</si>
  <si>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</si>
  <si>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</si>
  <si>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</si>
  <si>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</si>
  <si>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</si>
  <si>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</si>
  <si>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</si>
  <si>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</si>
  <si>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</si>
  <si>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</si>
  <si>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</si>
  <si>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</si>
  <si>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</si>
  <si>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</si>
  <si>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</si>
  <si>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</si>
  <si>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</si>
  <si>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</si>
  <si>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</si>
  <si>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</si>
  <si>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</si>
  <si>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</si>
  <si>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</si>
  <si>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</si>
  <si>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</si>
  <si>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</si>
  <si>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</si>
  <si>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</si>
  <si>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</si>
  <si>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</si>
  <si>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</si>
  <si>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</si>
  <si>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</si>
  <si>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</si>
  <si>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</si>
  <si>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</si>
  <si>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</si>
  <si>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</si>
  <si>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</si>
  <si>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</si>
  <si>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</si>
  <si>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</si>
  <si>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</si>
  <si>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</si>
  <si>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</si>
  <si>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</si>
  <si>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</si>
  <si>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</si>
  <si>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</si>
  <si>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</si>
  <si>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</si>
  <si>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</si>
  <si>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</si>
  <si>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</si>
  <si>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</si>
  <si>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</si>
  <si>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</si>
  <si>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</si>
  <si>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</si>
  <si>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</si>
  <si>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</si>
  <si>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</si>
  <si>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</si>
  <si>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</si>
  <si>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</si>
  <si>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</si>
  <si>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</si>
  <si>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</si>
  <si>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</si>
  <si>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</si>
  <si>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</si>
  <si>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</si>
  <si>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</si>
  <si>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</si>
  <si>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</si>
  <si>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</si>
  <si>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</si>
  <si>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</si>
  <si>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</si>
  <si>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</si>
  <si>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</si>
  <si>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</si>
  <si>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</si>
  <si>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</si>
  <si>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</si>
  <si>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</si>
  <si>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</si>
  <si>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</si>
  <si>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</si>
  <si>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</si>
  <si>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</si>
  <si>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</si>
  <si>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</si>
  <si>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</si>
  <si>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</si>
  <si>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</si>
  <si>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</si>
  <si>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</si>
  <si>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</si>
  <si>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</si>
  <si>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</si>
  <si>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</si>
  <si>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</si>
  <si>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</si>
  <si>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</si>
  <si>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</si>
  <si>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</si>
  <si>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</si>
  <si>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</si>
  <si>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</si>
  <si>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</si>
  <si>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</si>
  <si>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</si>
  <si>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</si>
  <si>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</si>
  <si>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</si>
  <si>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</si>
  <si>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</si>
  <si>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</si>
  <si>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</si>
  <si>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</si>
  <si>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</si>
  <si>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</si>
  <si>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</si>
  <si>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</si>
  <si>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</si>
  <si>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</si>
  <si>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</si>
  <si>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</si>
  <si>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</si>
  <si>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</si>
  <si>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</si>
  <si>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</si>
  <si>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</si>
  <si>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</si>
  <si>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</si>
  <si>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</si>
  <si>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</si>
  <si>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</si>
  <si>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</si>
  <si>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</si>
  <si>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</si>
  <si>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</si>
  <si>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</si>
  <si>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</si>
  <si>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</si>
  <si>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</si>
  <si>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</si>
  <si>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</si>
  <si>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</si>
  <si>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</si>
  <si>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</si>
  <si>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</si>
  <si>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</si>
  <si>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</si>
  <si>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</si>
  <si>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</si>
  <si>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</si>
  <si>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</si>
  <si>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</si>
  <si>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</si>
  <si>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</si>
  <si>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</si>
  <si>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</si>
  <si>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</si>
  <si>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</si>
  <si>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</si>
  <si>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</si>
  <si>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</si>
  <si>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</si>
  <si>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</si>
  <si>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</si>
  <si>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</si>
  <si>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</si>
  <si>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</si>
  <si>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</si>
  <si>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</si>
  <si>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</si>
  <si>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</si>
  <si>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</si>
  <si>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</si>
  <si>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</si>
  <si>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</si>
  <si>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</si>
  <si>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</si>
  <si>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</si>
  <si>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</si>
  <si>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</si>
  <si>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</si>
  <si>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</si>
  <si>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</si>
  <si>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</si>
  <si>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</si>
  <si>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</si>
  <si>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</si>
  <si>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</si>
  <si>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</si>
  <si>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</si>
  <si>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</si>
  <si>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</si>
  <si>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</si>
  <si>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</si>
  <si>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</si>
  <si>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</si>
  <si>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</si>
  <si>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</si>
  <si>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</si>
  <si>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</si>
  <si>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</si>
  <si>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</si>
  <si>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</si>
  <si>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</si>
  <si>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</si>
  <si>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</si>
  <si>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</si>
  <si>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</si>
  <si>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</si>
  <si>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</si>
  <si>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</si>
  <si>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</si>
  <si>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</si>
  <si>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</si>
  <si>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</si>
  <si>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</si>
  <si>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</si>
  <si>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</si>
  <si>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</si>
  <si>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</si>
  <si>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</si>
  <si>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</si>
  <si>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</si>
  <si>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</si>
  <si>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</si>
  <si>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</si>
  <si>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</si>
  <si>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</si>
  <si>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</si>
  <si>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</si>
  <si>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</si>
  <si>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</si>
  <si>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</si>
  <si>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</si>
  <si>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</si>
  <si>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</si>
  <si>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</si>
  <si>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</si>
  <si>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</si>
  <si>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</si>
  <si>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</si>
  <si>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</si>
  <si>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</si>
  <si>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</si>
  <si>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</si>
  <si>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</si>
  <si>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</si>
  <si>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</si>
  <si>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</si>
  <si>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</si>
  <si>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</si>
  <si>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</si>
  <si>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</si>
  <si>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</si>
  <si>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</si>
  <si>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</si>
  <si>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</si>
  <si>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</si>
  <si>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</si>
  <si>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</si>
  <si>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</si>
  <si>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</si>
  <si>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</si>
  <si>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</si>
  <si>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</si>
  <si>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</si>
  <si>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</si>
  <si>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</si>
  <si>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</si>
  <si>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</si>
  <si>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</si>
  <si>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</si>
  <si>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</si>
  <si>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</si>
  <si>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</si>
  <si>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</si>
  <si>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</si>
  <si>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</si>
  <si>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</si>
  <si>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</si>
  <si>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</si>
  <si>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</si>
  <si>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</si>
  <si>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</si>
  <si>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</si>
  <si>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</si>
  <si>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</si>
  <si>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</si>
  <si>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</si>
  <si>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</si>
  <si>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</si>
  <si>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</si>
  <si>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</si>
  <si>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</si>
  <si>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</si>
  <si>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</si>
  <si>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</si>
  <si>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</si>
  <si>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</si>
  <si>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</si>
  <si>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</si>
  <si>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</si>
  <si>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</si>
  <si>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</si>
  <si>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</si>
  <si>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</si>
  <si>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</si>
  <si>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</si>
  <si>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</si>
  <si>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</si>
  <si>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</si>
  <si>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</si>
  <si>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</si>
  <si>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</si>
  <si>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</si>
  <si>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</si>
  <si>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</si>
  <si>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</si>
  <si>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</si>
  <si>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</si>
  <si>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</si>
  <si>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</si>
  <si>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</si>
  <si>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</si>
  <si>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</si>
  <si>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</si>
  <si>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</si>
  <si>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</si>
  <si>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</si>
  <si>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</si>
  <si>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</si>
  <si>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</si>
  <si>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</si>
  <si>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</si>
  <si>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</si>
  <si>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</si>
  <si>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</si>
  <si>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</si>
  <si>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</si>
  <si>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</si>
  <si>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</si>
  <si>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</si>
  <si>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</si>
  <si>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</si>
  <si>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</si>
  <si>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</si>
  <si>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</si>
  <si>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</si>
  <si>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</si>
  <si>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</si>
  <si>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</si>
  <si>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</si>
  <si>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</si>
  <si>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</si>
  <si>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</si>
  <si>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</si>
  <si>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</si>
  <si>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</si>
  <si>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</si>
  <si>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</si>
  <si>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</si>
  <si>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</si>
  <si>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</si>
  <si>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</si>
  <si>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</si>
  <si>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</si>
  <si>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</si>
  <si>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</si>
  <si>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</si>
  <si>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</si>
  <si>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</si>
  <si>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</si>
  <si>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</si>
  <si>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</si>
  <si>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</si>
  <si>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</si>
  <si>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</si>
  <si>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</si>
  <si>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</si>
  <si>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</si>
  <si>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</si>
  <si>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</si>
  <si>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</si>
  <si>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</si>
  <si>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</si>
  <si>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</si>
  <si>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</si>
  <si>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</si>
  <si>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</si>
  <si>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</si>
  <si>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</si>
  <si>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</si>
  <si>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</si>
  <si>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</si>
  <si>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</si>
  <si>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</si>
  <si>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</si>
  <si>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</si>
  <si>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</si>
  <si>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</si>
  <si>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</si>
  <si>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</si>
  <si>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</si>
  <si>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</si>
  <si>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</si>
  <si>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</si>
  <si>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</si>
  <si>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</si>
  <si>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</si>
  <si>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</si>
  <si>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</si>
  <si>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</si>
  <si>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</si>
  <si>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</si>
  <si>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</si>
  <si>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</si>
  <si>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</si>
  <si>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</si>
  <si>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</si>
  <si>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</si>
  <si>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</si>
  <si>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</si>
  <si>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</si>
  <si>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</si>
  <si>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</si>
  <si>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</si>
  <si>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</si>
  <si>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</si>
  <si>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</si>
  <si>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</si>
  <si>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</si>
  <si>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</si>
  <si>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</si>
  <si>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</si>
  <si>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</si>
  <si>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</si>
  <si>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</si>
  <si>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</si>
  <si>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</si>
  <si>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</si>
  <si>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</si>
  <si>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</si>
  <si>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</si>
  <si>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</si>
  <si>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</si>
  <si>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</si>
  <si>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</si>
  <si>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</si>
  <si>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</si>
  <si>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</si>
  <si>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</si>
  <si>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</si>
  <si>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</si>
  <si>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</si>
  <si>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</si>
  <si>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</si>
  <si>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</si>
  <si>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</si>
  <si>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</si>
  <si>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</si>
  <si>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</si>
  <si>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</si>
  <si>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</si>
  <si>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</si>
  <si>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</si>
  <si>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</si>
  <si>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</si>
  <si>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</si>
  <si>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</si>
  <si>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</si>
  <si>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</si>
  <si>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</si>
  <si>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</si>
  <si>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</si>
  <si>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</si>
  <si>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</si>
  <si>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</si>
  <si>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</si>
  <si>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</si>
  <si>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</si>
  <si>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</si>
  <si>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</si>
  <si>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</si>
  <si>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</si>
  <si>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</si>
  <si>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</si>
  <si>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</si>
  <si>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</si>
  <si>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</si>
  <si>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</si>
  <si>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</si>
  <si>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</si>
  <si>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</si>
  <si>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</si>
  <si>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</si>
  <si>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</si>
  <si>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</si>
  <si>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</si>
  <si>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</si>
  <si>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</si>
  <si>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</si>
  <si>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</si>
  <si>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</si>
  <si>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</si>
  <si>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</si>
  <si>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</si>
  <si>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</si>
  <si>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</si>
  <si>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</si>
  <si>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</si>
  <si>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</si>
  <si>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</si>
  <si>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</si>
  <si>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</si>
  <si>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</si>
  <si>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</si>
  <si>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</si>
  <si>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</si>
  <si>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</si>
  <si>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</si>
  <si>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</si>
  <si>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</si>
  <si>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</si>
  <si>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</si>
  <si>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</si>
  <si>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</si>
  <si>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</si>
  <si>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</si>
  <si>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</si>
  <si>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</si>
  <si>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</si>
  <si>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</si>
  <si>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</si>
  <si>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</si>
  <si>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</si>
  <si>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</si>
  <si>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</si>
  <si>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</si>
  <si>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</si>
  <si>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</si>
  <si>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</si>
  <si>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</si>
  <si>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</si>
  <si>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</si>
  <si>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</si>
  <si>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</si>
  <si>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</si>
  <si>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</si>
  <si>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</si>
  <si>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</si>
  <si>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</si>
  <si>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</si>
  <si>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</si>
  <si>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</si>
  <si>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</si>
  <si>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</si>
  <si>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</si>
  <si>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</si>
  <si>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</si>
  <si>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</si>
  <si>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</si>
  <si>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</si>
  <si>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</si>
  <si>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</si>
  <si>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</si>
  <si>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</si>
  <si>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</si>
  <si>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</si>
  <si>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</si>
  <si>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</si>
  <si>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</si>
  <si>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</si>
  <si>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</si>
  <si>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</si>
  <si>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</si>
  <si>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</si>
  <si>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</si>
  <si>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</si>
  <si>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</si>
  <si>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</si>
  <si>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</si>
  <si>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</si>
  <si>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</si>
  <si>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</si>
  <si>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</si>
  <si>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</si>
  <si>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</si>
  <si>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</si>
  <si>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</si>
  <si>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</si>
  <si>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</si>
  <si>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</si>
  <si>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</si>
  <si>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</si>
  <si>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</si>
  <si>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</si>
  <si>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</si>
  <si>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</si>
  <si>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</si>
  <si>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</si>
  <si>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</si>
  <si>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</si>
  <si>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</si>
  <si>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</si>
  <si>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</si>
  <si>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</si>
  <si>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</si>
  <si>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</si>
  <si>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</si>
  <si>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</si>
  <si>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</si>
  <si>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</si>
  <si>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</si>
  <si>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</si>
  <si>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</si>
  <si>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</si>
  <si>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</si>
  <si>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</si>
  <si>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</si>
  <si>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</si>
  <si>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</si>
  <si>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</si>
  <si>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</si>
  <si>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</si>
  <si>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</si>
  <si>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</si>
  <si>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</si>
  <si>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</si>
  <si>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</si>
  <si>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</si>
  <si>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</si>
  <si>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</si>
  <si>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</si>
  <si>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</si>
  <si>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</si>
  <si>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</si>
  <si>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</si>
  <si>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</si>
  <si>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</si>
  <si>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</si>
  <si>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</si>
  <si>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</si>
  <si>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</si>
  <si>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</si>
  <si>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</si>
  <si>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</si>
  <si>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</si>
  <si>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</si>
  <si>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</si>
  <si>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</si>
  <si>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</si>
  <si>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</si>
  <si>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</si>
  <si>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</si>
  <si>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</si>
  <si>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</si>
  <si>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</si>
  <si>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</si>
  <si>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</si>
  <si>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</si>
  <si>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</si>
  <si>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</si>
  <si>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</si>
  <si>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</si>
  <si>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</si>
  <si>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</si>
  <si>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</si>
  <si>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</si>
  <si>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</si>
  <si>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</si>
  <si>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</si>
  <si>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</si>
  <si>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</si>
  <si>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</si>
  <si>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</si>
  <si>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</si>
  <si>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</si>
  <si>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</si>
  <si>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</si>
  <si>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</si>
  <si>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</si>
  <si>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</si>
  <si>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</si>
  <si>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</si>
  <si>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</si>
  <si>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</si>
  <si>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</si>
  <si>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</si>
  <si>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</si>
  <si>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</si>
  <si>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</si>
  <si>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</si>
  <si>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</si>
  <si>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</si>
  <si>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</si>
  <si>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</si>
  <si>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</si>
  <si>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</si>
  <si>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</si>
  <si>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</si>
  <si>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</si>
  <si>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</si>
  <si>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</si>
  <si>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</si>
  <si>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</si>
  <si>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</si>
  <si>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</si>
  <si>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</si>
  <si>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</si>
  <si>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</si>
  <si>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</si>
  <si>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</si>
  <si>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</si>
  <si>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</si>
  <si>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</si>
  <si>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</si>
  <si>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</si>
  <si>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</si>
  <si>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</si>
  <si>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</si>
  <si>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</si>
  <si>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</si>
  <si>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</si>
  <si>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</si>
  <si>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</si>
  <si>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</si>
  <si>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</si>
  <si>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</si>
  <si>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</si>
  <si>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</si>
  <si>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</si>
  <si>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</si>
  <si>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</si>
  <si>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</si>
  <si>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</si>
  <si>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</si>
  <si>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</si>
  <si>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</si>
  <si>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</si>
  <si>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</si>
  <si>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</si>
  <si>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</si>
  <si>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</si>
  <si>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</si>
  <si>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</si>
  <si>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</si>
  <si>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</si>
  <si>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</si>
  <si>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</si>
  <si>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</si>
  <si>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</si>
  <si>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</si>
  <si>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</si>
  <si>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</si>
  <si>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</si>
  <si>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</si>
  <si>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</si>
  <si>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</si>
  <si>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</si>
  <si>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</si>
  <si>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</si>
  <si>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</si>
  <si>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</si>
  <si>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</si>
  <si>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</si>
  <si>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</si>
  <si>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</si>
  <si>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</si>
  <si>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</si>
  <si>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</si>
  <si>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</si>
  <si>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</si>
  <si>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</si>
  <si>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</si>
  <si>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</si>
  <si>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</si>
  <si>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</si>
  <si>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</si>
  <si>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</si>
  <si>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</si>
  <si>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</si>
  <si>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</si>
  <si>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</si>
  <si>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</si>
  <si>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</si>
  <si>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</si>
  <si>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</si>
  <si>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</si>
  <si>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</si>
  <si>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</si>
  <si>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</si>
  <si>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</si>
  <si>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</si>
  <si>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</si>
  <si>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</si>
  <si>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</si>
  <si>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</si>
  <si>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</si>
  <si>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</si>
  <si>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</si>
  <si>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</si>
  <si>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</si>
  <si>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</si>
  <si>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</si>
  <si>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</si>
  <si>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</si>
  <si>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</si>
  <si>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</si>
  <si>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</si>
  <si>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</si>
  <si>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</si>
  <si>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</si>
  <si>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</si>
  <si>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</si>
  <si>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</si>
  <si>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</si>
  <si>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</si>
  <si>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</si>
  <si>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</si>
  <si>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</si>
  <si>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</si>
  <si>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</si>
  <si>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</si>
  <si>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</si>
  <si>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</si>
  <si>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</si>
  <si>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</si>
  <si>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</si>
  <si>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</si>
  <si>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</si>
  <si>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</si>
  <si>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</si>
  <si>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</si>
  <si>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</si>
  <si>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</si>
  <si>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</si>
  <si>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</si>
  <si>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</si>
  <si>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</si>
  <si>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</si>
  <si>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</si>
  <si>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</si>
  <si>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</si>
  <si>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</si>
  <si>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</si>
  <si>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</si>
  <si>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</si>
  <si>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</si>
  <si>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</si>
  <si>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</si>
  <si>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</si>
  <si>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</si>
  <si>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</si>
  <si>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</si>
  <si>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</si>
  <si>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</si>
  <si>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</si>
  <si>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</si>
  <si>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</si>
  <si>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</si>
  <si>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</si>
  <si>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</si>
  <si>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</si>
  <si>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</si>
  <si>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</si>
  <si>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</si>
  <si>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</si>
  <si>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</si>
  <si>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</si>
  <si>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</si>
  <si>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</si>
  <si>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</si>
  <si>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</si>
  <si>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</si>
  <si>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</si>
  <si>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</si>
  <si>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</si>
  <si>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</si>
  <si>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</si>
  <si>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</si>
  <si>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</si>
  <si>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</si>
  <si>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</si>
  <si>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</si>
  <si>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</si>
  <si>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</si>
  <si>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</si>
  <si>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</si>
  <si>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</si>
  <si>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</si>
  <si>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</si>
  <si>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</si>
  <si>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</si>
  <si>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</si>
  <si>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</si>
  <si>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</si>
  <si>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</si>
  <si>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</si>
  <si>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</si>
  <si>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</si>
  <si>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</si>
  <si>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</si>
  <si>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</si>
  <si>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</si>
  <si>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</si>
  <si>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</si>
  <si>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</si>
  <si>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</si>
  <si>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</si>
  <si>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</si>
  <si>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</si>
  <si>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</si>
  <si>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</si>
  <si>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</si>
  <si>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</si>
  <si>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</si>
  <si>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</si>
  <si>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</si>
  <si>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</si>
  <si>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</si>
  <si>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</si>
  <si>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</si>
  <si>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</si>
  <si>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</si>
  <si>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</si>
  <si>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</si>
  <si>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</si>
  <si>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</si>
  <si>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</si>
  <si>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</si>
  <si>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</si>
  <si>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</si>
  <si>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</si>
  <si>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</si>
  <si>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</si>
  <si>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</si>
  <si>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</si>
  <si>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</si>
  <si>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</si>
  <si>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</si>
  <si>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</si>
  <si>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</si>
  <si>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</si>
  <si>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</si>
  <si>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</si>
  <si>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</si>
  <si>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</si>
  <si>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</si>
  <si>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</si>
  <si>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</si>
  <si>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</si>
  <si>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</si>
  <si>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</si>
  <si>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</si>
  <si>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</si>
  <si>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</si>
  <si>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</si>
  <si>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</si>
  <si>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</si>
  <si>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</si>
  <si>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</si>
  <si>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</si>
  <si>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</si>
  <si>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</si>
  <si>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</si>
  <si>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</si>
  <si>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</si>
  <si>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</si>
  <si>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</si>
  <si>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</si>
  <si>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</si>
  <si>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</si>
  <si>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</si>
  <si>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</si>
  <si>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</si>
  <si>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</si>
  <si>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</si>
  <si>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</si>
  <si>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</si>
  <si>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</si>
  <si>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</si>
  <si>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</si>
  <si>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</si>
  <si>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</si>
  <si>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</si>
  <si>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</si>
  <si>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</si>
  <si>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</si>
  <si>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</si>
  <si>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</si>
  <si>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</si>
  <si>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</si>
  <si>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</si>
  <si>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</si>
  <si>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</si>
  <si>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</si>
  <si>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</si>
  <si>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</si>
  <si>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</si>
  <si>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</si>
  <si>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</si>
  <si>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</si>
  <si>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</si>
  <si>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</si>
  <si>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</si>
  <si>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</si>
  <si>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</si>
  <si>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</si>
  <si>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</si>
  <si>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</si>
  <si>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</si>
  <si>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</si>
  <si>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</si>
  <si>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</si>
  <si>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</si>
  <si>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</si>
  <si>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</si>
  <si>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</si>
  <si>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</si>
  <si>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</si>
  <si>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</si>
  <si>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</si>
  <si>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</si>
  <si>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</si>
  <si>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</si>
  <si>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</si>
  <si>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</si>
  <si>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</si>
  <si>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</si>
  <si>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</si>
  <si>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</si>
  <si>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</si>
  <si>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</si>
  <si>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</si>
  <si>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</si>
  <si>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</si>
  <si>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</si>
  <si>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</si>
  <si>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</si>
  <si>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</si>
  <si>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</si>
  <si>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</si>
  <si>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</si>
  <si>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</si>
  <si>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</si>
  <si>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</si>
  <si>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</si>
  <si>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</si>
  <si>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</si>
  <si>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</si>
  <si>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</si>
  <si>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</si>
  <si>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</si>
  <si>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</si>
  <si>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</si>
  <si>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</si>
  <si>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</si>
  <si>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</si>
  <si>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</si>
  <si>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</si>
  <si>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</si>
  <si>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</si>
  <si>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</si>
  <si>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</si>
  <si>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</si>
  <si>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</si>
  <si>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</si>
  <si>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</si>
  <si>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</si>
  <si>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</si>
  <si>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</si>
  <si>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</si>
  <si>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</si>
  <si>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</si>
  <si>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</si>
  <si>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</si>
  <si>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</si>
  <si>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</si>
  <si>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</si>
  <si>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</si>
  <si>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</si>
  <si>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</si>
  <si>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</si>
  <si>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</si>
  <si>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</si>
  <si>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</si>
  <si>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</si>
  <si>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</si>
  <si>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</si>
  <si>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</si>
  <si>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</si>
  <si>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</si>
  <si>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</si>
  <si>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</si>
  <si>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</si>
  <si>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</si>
  <si>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</si>
  <si>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</si>
  <si>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</si>
  <si>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</si>
  <si>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</si>
  <si>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</si>
  <si>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</si>
  <si>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</si>
  <si>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</si>
  <si>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</si>
  <si>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</si>
  <si>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</si>
  <si>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</si>
  <si>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</si>
  <si>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</si>
  <si>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</si>
  <si>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</si>
  <si>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</si>
  <si>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</si>
  <si>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</si>
  <si>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</si>
  <si>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</si>
  <si>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</si>
  <si>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</si>
  <si>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</si>
  <si>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</si>
  <si>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</si>
  <si>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</si>
  <si>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</si>
  <si>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</si>
  <si>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</si>
  <si>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</si>
  <si>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</si>
  <si>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</si>
  <si>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</si>
  <si>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</si>
  <si>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</si>
  <si>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</si>
  <si>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</si>
  <si>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</si>
  <si>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</si>
  <si>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</si>
  <si>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</si>
  <si>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</si>
  <si>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</si>
  <si>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</si>
  <si>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</si>
  <si>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</si>
  <si>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</si>
  <si>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</si>
  <si>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</si>
  <si>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</si>
  <si>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</si>
  <si>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</si>
  <si>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</si>
  <si>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</si>
  <si>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</si>
  <si>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</si>
  <si>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</si>
  <si>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</si>
  <si>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</si>
  <si>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</si>
  <si>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</si>
  <si>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</si>
  <si>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</si>
  <si>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</si>
  <si>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</si>
  <si>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</si>
  <si>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</si>
  <si>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</si>
  <si>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</si>
  <si>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</si>
  <si>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</si>
  <si>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</si>
  <si>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</si>
  <si>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</si>
  <si>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</si>
  <si>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</si>
  <si>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</si>
  <si>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</si>
  <si>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</si>
  <si>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</si>
  <si>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</si>
  <si>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</si>
  <si>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</si>
  <si>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</si>
  <si>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</si>
  <si>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</si>
  <si>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</si>
  <si>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</si>
  <si>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</si>
  <si>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</si>
  <si>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</si>
  <si>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</si>
  <si>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</si>
  <si>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</si>
  <si>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</si>
  <si>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</si>
  <si>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</si>
  <si>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</si>
  <si>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</si>
  <si>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</si>
  <si>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</si>
  <si>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</si>
  <si>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</si>
  <si>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</si>
  <si>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</si>
  <si>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</si>
  <si>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</si>
  <si>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</si>
  <si>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</si>
  <si>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</si>
  <si>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</si>
  <si>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</si>
  <si>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</si>
  <si>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</si>
  <si>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</si>
  <si>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</si>
  <si>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</si>
  <si>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</si>
  <si>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</si>
  <si>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</si>
  <si>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</si>
  <si>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</si>
  <si>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</si>
  <si>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</si>
  <si>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</si>
  <si>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</si>
  <si>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</si>
  <si>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</si>
  <si>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</si>
  <si>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</si>
  <si>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</si>
  <si>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</si>
  <si>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</si>
  <si>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</si>
  <si>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</si>
  <si>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</si>
  <si>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</si>
  <si>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</si>
  <si>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</si>
  <si>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</si>
  <si>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</si>
  <si>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</si>
  <si>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</si>
  <si>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</si>
  <si>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</si>
  <si>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</si>
  <si>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</si>
  <si>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</si>
  <si>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</si>
  <si>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</si>
  <si>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</si>
  <si>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</si>
  <si>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</si>
  <si>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</si>
  <si>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</si>
  <si>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</si>
  <si>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</si>
  <si>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</si>
  <si>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</si>
  <si>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</si>
  <si>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</si>
  <si>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</si>
  <si>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</si>
  <si>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</si>
  <si>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</si>
  <si>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</si>
  <si>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</si>
  <si>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</si>
  <si>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</si>
  <si>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</si>
  <si>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</si>
  <si>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</si>
  <si>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</si>
  <si>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</si>
  <si>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</si>
  <si>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</si>
  <si>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</si>
  <si>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</si>
  <si>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</si>
  <si>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</si>
  <si>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</si>
  <si>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</si>
  <si>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</si>
  <si>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</si>
  <si>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</si>
  <si>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</si>
  <si>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</si>
  <si>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</si>
  <si>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</si>
  <si>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</si>
  <si>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</si>
  <si>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</si>
  <si>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</si>
  <si>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</si>
  <si>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</si>
  <si>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</si>
  <si>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</si>
  <si>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</si>
  <si>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</si>
  <si>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</si>
  <si>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</si>
  <si>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</si>
  <si>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</si>
  <si>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</si>
  <si>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</si>
  <si>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</si>
  <si>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</si>
  <si>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</si>
  <si>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</si>
  <si>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</si>
  <si>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</si>
  <si>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</si>
  <si>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</si>
  <si>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</si>
  <si>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</si>
  <si>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</si>
  <si>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</si>
  <si>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</si>
  <si>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</si>
  <si>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</si>
  <si>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</si>
  <si>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</si>
  <si>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</si>
  <si>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</si>
  <si>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</si>
  <si>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</si>
  <si>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</si>
  <si>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</si>
  <si>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</si>
  <si>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</si>
  <si>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</si>
  <si>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</si>
  <si>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</si>
  <si>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</si>
  <si>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</si>
  <si>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</si>
  <si>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</si>
  <si>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</si>
  <si>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</si>
  <si>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</si>
  <si>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</si>
  <si>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</si>
  <si>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</si>
  <si>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</si>
  <si>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</si>
  <si>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</si>
  <si>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</si>
  <si>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</si>
  <si>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</si>
  <si>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</si>
  <si>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</si>
  <si>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</si>
  <si>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</si>
  <si>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</si>
  <si>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</si>
  <si>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</si>
  <si>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</si>
  <si>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</si>
  <si>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</si>
  <si>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</si>
  <si>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</si>
  <si>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</si>
  <si>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</si>
  <si>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</si>
  <si>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</si>
  <si>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</si>
  <si>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</si>
  <si>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</si>
  <si>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</si>
  <si>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</si>
  <si>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</si>
  <si>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</si>
  <si>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</si>
  <si>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</si>
  <si>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</si>
  <si>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</si>
  <si>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</si>
  <si>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</si>
  <si>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</si>
  <si>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</si>
  <si>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</si>
  <si>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</si>
  <si>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</si>
  <si>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</si>
  <si>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</si>
  <si>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</si>
  <si>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</si>
  <si>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</si>
  <si>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</si>
  <si>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</si>
  <si>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</si>
  <si>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</si>
  <si>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</si>
  <si>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</si>
  <si>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</si>
  <si>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</si>
  <si>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</si>
  <si>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</si>
  <si>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</si>
  <si>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</si>
  <si>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</si>
  <si>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</si>
  <si>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</si>
  <si>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</si>
  <si>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</si>
  <si>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</si>
  <si>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</si>
  <si>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</si>
  <si>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</si>
  <si>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</si>
  <si>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</si>
  <si>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</si>
  <si>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</si>
  <si>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</si>
  <si>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</si>
  <si>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</si>
  <si>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</si>
  <si>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</si>
  <si>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</si>
  <si>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</si>
  <si>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</si>
  <si>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</si>
  <si>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</si>
  <si>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</si>
  <si>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</si>
  <si>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</si>
  <si>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</si>
  <si>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</si>
  <si>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</si>
  <si>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</si>
  <si>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</si>
  <si>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</si>
  <si>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</si>
  <si>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</si>
  <si>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</si>
  <si>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</si>
  <si>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</si>
  <si>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</si>
  <si>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</si>
  <si>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</si>
  <si>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</si>
  <si>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</si>
  <si>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</si>
  <si>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</si>
  <si>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</si>
  <si>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</si>
  <si>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</si>
  <si>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</si>
  <si>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</si>
  <si>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</si>
  <si>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</si>
  <si>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</si>
  <si>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</si>
  <si>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</si>
  <si>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</si>
  <si>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</si>
  <si>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</si>
  <si>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</si>
  <si>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</si>
  <si>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</si>
  <si>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</si>
  <si>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</si>
  <si>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</si>
  <si>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</si>
  <si>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</si>
  <si>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</si>
  <si>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</si>
  <si>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</si>
  <si>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</si>
  <si>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</si>
  <si>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</si>
  <si>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</si>
  <si>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</si>
  <si>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</si>
  <si>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</si>
  <si>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</si>
  <si>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</si>
  <si>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</si>
  <si>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</si>
  <si>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</si>
  <si>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</si>
  <si>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</si>
  <si>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</si>
  <si>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</si>
  <si>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</si>
  <si>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</si>
  <si>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</si>
  <si>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</si>
  <si>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</si>
  <si>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</si>
  <si>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</si>
  <si>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</si>
  <si>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</si>
  <si>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</si>
  <si>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</si>
  <si>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</si>
  <si>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</si>
  <si>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</si>
  <si>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</si>
  <si>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</si>
  <si>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</si>
  <si>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</si>
  <si>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</si>
  <si>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</si>
  <si>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</si>
  <si>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</si>
  <si>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</si>
  <si>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</si>
  <si>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</si>
  <si>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</si>
  <si>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</si>
  <si>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</si>
  <si>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</si>
  <si>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</si>
  <si>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</si>
  <si>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</si>
  <si>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</si>
  <si>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</si>
  <si>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</si>
  <si>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</si>
  <si>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</si>
  <si>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</si>
  <si>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</si>
  <si>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</si>
  <si>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</si>
  <si>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</si>
  <si>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</si>
  <si>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</si>
  <si>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</si>
  <si>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</si>
  <si>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</si>
  <si>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</si>
  <si>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</si>
  <si>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</si>
  <si>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</si>
  <si>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</si>
  <si>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</si>
  <si>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</si>
  <si>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</si>
  <si>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</si>
  <si>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</si>
  <si>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</si>
  <si>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</si>
  <si>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</si>
  <si>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</si>
  <si>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</si>
  <si>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</si>
  <si>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</si>
  <si>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</si>
  <si>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</si>
  <si>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</si>
  <si>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</si>
  <si>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</si>
  <si>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</si>
  <si>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</si>
  <si>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</si>
  <si>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</si>
  <si>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</si>
  <si>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</si>
  <si>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</si>
  <si>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</si>
  <si>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</si>
  <si>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</si>
  <si>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</si>
  <si>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</si>
  <si>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</si>
  <si>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</si>
  <si>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</si>
  <si>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</si>
  <si>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</si>
  <si>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</si>
  <si>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</si>
  <si>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</si>
  <si>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</si>
  <si>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</si>
  <si>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</si>
  <si>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</si>
  <si>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</si>
  <si>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</si>
  <si>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</si>
  <si>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</si>
  <si>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</si>
  <si>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</si>
  <si>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</si>
  <si>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</si>
  <si>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</si>
  <si>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</si>
  <si>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</si>
  <si>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</si>
  <si>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</si>
  <si>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</si>
  <si>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</si>
  <si>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</si>
  <si>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</si>
  <si>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</si>
  <si>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</si>
  <si>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</si>
  <si>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</si>
  <si>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</si>
  <si>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</si>
  <si>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</si>
  <si>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</si>
  <si>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</si>
  <si>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</si>
  <si>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</si>
  <si>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</si>
  <si>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</si>
  <si>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</si>
  <si>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</si>
  <si>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</si>
  <si>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</si>
  <si>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</si>
  <si>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</si>
  <si>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</si>
  <si>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</si>
  <si>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</si>
  <si>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</si>
  <si>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</si>
  <si>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</si>
  <si>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</si>
  <si>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</si>
  <si>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</si>
  <si>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</si>
  <si>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</si>
  <si>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</si>
  <si>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</si>
  <si>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</si>
  <si>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</si>
  <si>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</si>
  <si>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</si>
  <si>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</si>
  <si>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</si>
  <si>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</si>
  <si>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</si>
  <si>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</si>
  <si>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</si>
  <si>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</si>
  <si>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</si>
  <si>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</si>
  <si>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</si>
  <si>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</si>
  <si>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</si>
  <si>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</si>
  <si>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</si>
  <si>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</si>
  <si>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</si>
  <si>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</si>
  <si>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</si>
  <si>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</si>
  <si>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</si>
  <si>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</si>
  <si>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</si>
  <si>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</si>
  <si>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</si>
  <si>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</si>
  <si>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</si>
  <si>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</si>
  <si>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</si>
  <si>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</si>
  <si>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</si>
  <si>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</si>
  <si>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</si>
  <si>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</si>
  <si>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</si>
  <si>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</si>
  <si>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</si>
  <si>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</si>
  <si>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</si>
  <si>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</si>
  <si>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</si>
  <si>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</si>
  <si>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</si>
  <si>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</si>
  <si>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</si>
  <si>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</si>
  <si>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</si>
  <si>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</si>
  <si>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</si>
  <si>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</si>
  <si>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</si>
  <si>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</si>
  <si>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</si>
  <si>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</si>
  <si>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</si>
  <si>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</si>
  <si>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</si>
  <si>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</si>
  <si>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</si>
  <si>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</si>
  <si>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</si>
  <si>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</si>
  <si>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</si>
  <si>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</si>
  <si>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</si>
  <si>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</si>
  <si>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</si>
  <si>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</si>
  <si>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</si>
  <si>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</si>
  <si>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</si>
  <si>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</si>
  <si>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</si>
  <si>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</si>
  <si>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</si>
  <si>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</si>
  <si>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</si>
  <si>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</si>
  <si>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</si>
  <si>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</si>
  <si>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</si>
  <si>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</si>
  <si>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</si>
  <si>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</si>
  <si>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</si>
  <si>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</si>
  <si>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</si>
  <si>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</si>
  <si>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</si>
  <si>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</si>
  <si>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</si>
  <si>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</si>
  <si>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</si>
  <si>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</si>
  <si>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</si>
  <si>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</si>
  <si>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</si>
  <si>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</si>
  <si>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</si>
  <si>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</si>
  <si>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</si>
  <si>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</si>
  <si>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</si>
  <si>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</si>
  <si>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</si>
  <si>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</si>
  <si>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</si>
  <si>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</si>
  <si>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</si>
  <si>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</si>
  <si>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</si>
  <si>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</si>
  <si>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</si>
  <si>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</si>
  <si>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</si>
  <si>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</si>
  <si>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</si>
  <si>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</si>
  <si>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</si>
  <si>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</si>
  <si>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</si>
  <si>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</si>
  <si>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</si>
  <si>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</si>
  <si>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</si>
  <si>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</si>
  <si>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</si>
  <si>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</si>
  <si>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</si>
  <si>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</si>
  <si>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</si>
  <si>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</si>
  <si>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</si>
  <si>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</si>
  <si>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</si>
  <si>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</si>
  <si>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</si>
  <si>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</si>
  <si>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</si>
  <si>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</si>
  <si>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</si>
  <si>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</si>
  <si>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</si>
  <si>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</si>
  <si>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</si>
  <si>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</si>
  <si>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</si>
  <si>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</si>
  <si>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</si>
  <si>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</si>
  <si>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</si>
  <si>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</si>
  <si>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</si>
  <si>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</si>
  <si>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</si>
  <si>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</si>
  <si>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</si>
  <si>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</si>
  <si>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</si>
  <si>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</si>
  <si>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</si>
  <si>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</si>
  <si>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</si>
  <si>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</si>
  <si>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</si>
  <si>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</si>
  <si>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</si>
  <si>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</si>
  <si>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</si>
  <si>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</si>
  <si>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</si>
  <si>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</si>
  <si>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</si>
  <si>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</si>
  <si>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</si>
  <si>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</si>
  <si>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</si>
  <si>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</si>
  <si>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</si>
  <si>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</si>
  <si>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</si>
  <si>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</si>
  <si>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</si>
  <si>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</si>
  <si>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</si>
  <si>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</si>
  <si>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</si>
  <si>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</si>
  <si>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</si>
  <si>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</si>
  <si>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</si>
  <si>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</si>
  <si>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</si>
  <si>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</si>
  <si>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</si>
  <si>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</si>
  <si>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</si>
  <si>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</si>
  <si>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</si>
  <si>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</si>
  <si>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</si>
  <si>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</si>
  <si>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</si>
  <si>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</si>
  <si>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</si>
  <si>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</si>
  <si>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</si>
  <si>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</si>
  <si>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</si>
  <si>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</si>
  <si>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</si>
  <si>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</si>
  <si>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</si>
  <si>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</si>
  <si>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</si>
  <si>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</si>
  <si>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</si>
  <si>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</si>
  <si>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</si>
  <si>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</si>
  <si>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</si>
  <si>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</si>
  <si>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</si>
  <si>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</si>
  <si>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</si>
  <si>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</si>
  <si>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</si>
  <si>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</si>
  <si>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</si>
  <si>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</si>
  <si>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</si>
  <si>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</si>
  <si>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</si>
  <si>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</si>
  <si>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</si>
  <si>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</si>
  <si>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</si>
  <si>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</si>
  <si>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</si>
  <si>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</si>
  <si>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</si>
  <si>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</si>
  <si>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</si>
  <si>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</si>
  <si>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</si>
  <si>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</si>
  <si>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</si>
  <si>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</si>
  <si>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</si>
  <si>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</si>
  <si>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</si>
  <si>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</si>
  <si>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</si>
  <si>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</si>
  <si>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</si>
  <si>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</si>
  <si>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</si>
  <si>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</si>
  <si>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</si>
  <si>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</si>
  <si>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</si>
  <si>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</si>
  <si>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</si>
  <si>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</si>
  <si>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</si>
  <si>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</si>
  <si>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</si>
  <si>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</si>
  <si>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</si>
  <si>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</si>
  <si>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</si>
  <si>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</si>
  <si>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</si>
  <si>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</si>
  <si>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</si>
  <si>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</si>
  <si>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</si>
  <si>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</si>
  <si>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</si>
  <si>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</si>
  <si>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</si>
  <si>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</si>
  <si>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</si>
  <si>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</si>
  <si>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</si>
  <si>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</si>
  <si>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</si>
  <si>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</si>
  <si>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</si>
  <si>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</si>
  <si>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</si>
  <si>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</si>
  <si>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</si>
  <si>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</si>
  <si>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</si>
  <si>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</si>
  <si>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</si>
  <si>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</si>
  <si>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</si>
  <si>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</si>
  <si>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</si>
  <si>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</si>
  <si>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</si>
  <si>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</si>
  <si>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</si>
  <si>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</si>
  <si>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</si>
  <si>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</si>
  <si>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</si>
  <si>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</si>
  <si>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</si>
  <si>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</si>
  <si>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</si>
  <si>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</si>
  <si>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</si>
  <si>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</si>
  <si>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</si>
  <si>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</si>
  <si>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</si>
  <si>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</si>
  <si>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</si>
  <si>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</si>
  <si>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</si>
  <si>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</si>
  <si>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</si>
  <si>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</si>
  <si>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</si>
  <si>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</si>
  <si>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</si>
  <si>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</si>
  <si>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</si>
  <si>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</si>
  <si>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</si>
  <si>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</si>
  <si>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</si>
  <si>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</si>
  <si>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</si>
  <si>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</si>
  <si>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</si>
  <si>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</si>
  <si>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</si>
  <si>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</si>
  <si>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</si>
  <si>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</si>
  <si>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</si>
  <si>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</si>
  <si>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</si>
  <si>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</si>
  <si>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</si>
  <si>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</si>
  <si>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</si>
  <si>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</si>
  <si>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</si>
  <si>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</si>
  <si>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</si>
  <si>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</si>
  <si>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</si>
  <si>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</si>
  <si>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</si>
  <si>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</si>
  <si>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</si>
  <si>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</si>
  <si>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</si>
  <si>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</si>
  <si>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</si>
  <si>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</si>
  <si>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</si>
  <si>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</si>
  <si>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</si>
  <si>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</si>
  <si>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</si>
  <si>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</si>
  <si>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</si>
  <si>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</si>
  <si>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</si>
  <si>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</si>
  <si>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</si>
  <si>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</si>
  <si>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</si>
  <si>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</si>
  <si>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</si>
  <si>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</si>
  <si>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</si>
  <si>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</si>
  <si>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</si>
  <si>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</si>
  <si>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</si>
  <si>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</si>
  <si>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</si>
  <si>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</si>
  <si>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</si>
  <si>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</si>
  <si>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</si>
  <si>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</si>
  <si>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</si>
  <si>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</si>
  <si>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</si>
  <si>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</si>
  <si>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</si>
  <si>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</si>
  <si>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</si>
  <si>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</si>
  <si>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</si>
  <si>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</si>
  <si>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</si>
  <si>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</si>
  <si>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</si>
  <si>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</si>
  <si>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</si>
  <si>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</si>
  <si>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</si>
  <si>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</si>
  <si>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</si>
  <si>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</si>
  <si>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</si>
  <si>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</si>
  <si>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</si>
  <si>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</si>
  <si>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</si>
  <si>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</si>
  <si>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</si>
  <si>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</si>
  <si>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</si>
  <si>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</si>
  <si>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</si>
  <si>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</si>
  <si>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</si>
  <si>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</si>
  <si>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</si>
  <si>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</si>
  <si>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</si>
  <si>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</si>
  <si>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</si>
  <si>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</si>
  <si>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</si>
  <si>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</si>
  <si>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</si>
  <si>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</si>
  <si>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</si>
  <si>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</si>
  <si>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</si>
  <si>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</si>
  <si>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</si>
  <si>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</si>
  <si>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</si>
  <si>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</si>
  <si>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</si>
  <si>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</si>
  <si>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</si>
  <si>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</si>
  <si>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</si>
  <si>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</si>
  <si>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</si>
  <si>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</si>
  <si>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</si>
  <si>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</si>
  <si>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</si>
  <si>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</si>
  <si>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</si>
  <si>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</si>
  <si>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</si>
  <si>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</si>
  <si>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</si>
  <si>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</si>
  <si>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</si>
  <si>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</si>
  <si>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</si>
  <si>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</si>
  <si>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</si>
  <si>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</si>
  <si>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</si>
  <si>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</si>
  <si>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</si>
  <si>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</si>
  <si>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</si>
  <si>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</si>
  <si>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</si>
  <si>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</si>
  <si>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</si>
  <si>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</si>
  <si>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</si>
  <si>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</si>
  <si>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</si>
  <si>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</si>
  <si>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</si>
  <si>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</si>
  <si>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</si>
  <si>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</si>
  <si>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</si>
  <si>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</si>
  <si>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</si>
  <si>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</si>
  <si>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</si>
  <si>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</si>
  <si>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</si>
  <si>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</si>
  <si>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</si>
  <si>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</si>
  <si>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</si>
  <si>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</si>
  <si>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</si>
  <si>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</si>
  <si>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</si>
  <si>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</si>
  <si>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</si>
  <si>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</si>
  <si>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</si>
  <si>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</si>
  <si>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</si>
  <si>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</si>
  <si>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</si>
  <si>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</si>
  <si>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</si>
  <si>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</si>
  <si>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</si>
  <si>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</si>
  <si>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</si>
  <si>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</si>
  <si>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</si>
  <si>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</si>
  <si>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</si>
  <si>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</si>
  <si>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</si>
  <si>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</si>
  <si>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</si>
  <si>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</si>
  <si>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</si>
  <si>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</si>
  <si>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</si>
  <si>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</si>
  <si>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</si>
  <si>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</si>
  <si>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</si>
  <si>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</si>
  <si>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</si>
  <si>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</si>
  <si>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</si>
  <si>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</si>
  <si>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</si>
  <si>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</si>
  <si>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</si>
  <si>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</si>
  <si>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</si>
  <si>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</si>
  <si>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</si>
  <si>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</si>
  <si>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</si>
  <si>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</si>
  <si>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</si>
  <si>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</si>
  <si>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</si>
  <si>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</si>
  <si>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</si>
  <si>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</si>
  <si>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</si>
  <si>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</si>
  <si>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</si>
  <si>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</si>
  <si>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</si>
  <si>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</si>
  <si>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</si>
  <si>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</si>
  <si>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</si>
  <si>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</si>
  <si>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</si>
  <si>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</si>
  <si>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</si>
  <si>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</si>
  <si>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</si>
  <si>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</si>
  <si>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</si>
  <si>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</si>
  <si>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</si>
  <si>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</si>
  <si>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</si>
  <si>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</si>
  <si>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</si>
  <si>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</si>
  <si>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</si>
  <si>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</si>
  <si>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</si>
  <si>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</si>
  <si>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</si>
  <si>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</si>
  <si>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</si>
  <si>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</si>
  <si>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</si>
  <si>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</si>
  <si>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</si>
  <si>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</si>
  <si>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</si>
  <si>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</si>
  <si>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</si>
  <si>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</si>
  <si>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</si>
  <si>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</si>
  <si>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</si>
  <si>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</si>
  <si>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</si>
  <si>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</si>
  <si>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</si>
  <si>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</si>
  <si>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</si>
  <si>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</si>
  <si>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</si>
  <si>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</si>
  <si>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</si>
  <si>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</si>
  <si>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</si>
  <si>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</si>
  <si>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</si>
  <si>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</si>
  <si>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</si>
  <si>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</si>
  <si>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</si>
  <si>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</si>
  <si>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</si>
  <si>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</si>
  <si>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</si>
  <si>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</si>
  <si>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</si>
  <si>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</si>
  <si>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</si>
  <si>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</si>
  <si>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</si>
  <si>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</si>
  <si>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</si>
  <si>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</si>
  <si>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</si>
  <si>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</si>
  <si>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</si>
  <si>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</si>
  <si>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</si>
  <si>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</si>
  <si>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</si>
  <si>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</si>
  <si>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</si>
  <si>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</si>
  <si>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</si>
  <si>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</si>
  <si>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</si>
  <si>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</si>
  <si>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</si>
  <si>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</si>
  <si>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</si>
  <si>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</si>
  <si>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</si>
  <si>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</si>
  <si>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</si>
  <si>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</si>
  <si>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</si>
  <si>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</si>
  <si>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</si>
  <si>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</si>
  <si>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</si>
  <si>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</si>
  <si>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</si>
  <si>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</si>
  <si>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</si>
  <si>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</si>
  <si>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</si>
  <si>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</si>
  <si>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</si>
  <si>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</si>
  <si>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</si>
  <si>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</si>
  <si>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</si>
  <si>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</si>
  <si>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</si>
  <si>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</si>
  <si>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</si>
  <si>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</si>
  <si>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</si>
  <si>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</si>
  <si>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</si>
  <si>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</si>
  <si>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</si>
  <si>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</si>
  <si>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</si>
  <si>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</si>
  <si>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</si>
  <si>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</si>
  <si>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</si>
  <si>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</si>
  <si>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</si>
  <si>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</si>
  <si>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</si>
  <si>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</si>
  <si>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</si>
  <si>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</si>
  <si>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</si>
  <si>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</si>
  <si>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</si>
  <si>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</si>
  <si>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</si>
  <si>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</si>
  <si>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</si>
  <si>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</si>
  <si>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</si>
  <si>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</si>
  <si>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</si>
  <si>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</si>
  <si>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</si>
  <si>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</si>
  <si>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</si>
  <si>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</si>
  <si>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</si>
  <si>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</si>
  <si>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</si>
  <si>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</si>
  <si>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</si>
  <si>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</si>
  <si>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</si>
  <si>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</si>
  <si>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</si>
  <si>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</si>
  <si>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</si>
  <si>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</si>
  <si>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</si>
  <si>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</si>
  <si>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</si>
  <si>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</si>
  <si>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</si>
  <si>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</si>
  <si>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</si>
  <si>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</si>
  <si>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</si>
  <si>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</si>
  <si>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</si>
  <si>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</si>
  <si>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</si>
  <si>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</si>
  <si>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</si>
  <si>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</si>
  <si>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</si>
  <si>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</si>
  <si>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</si>
  <si>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</si>
  <si>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</si>
  <si>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</si>
  <si>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</si>
  <si>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</si>
  <si>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</si>
  <si>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</si>
  <si>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</si>
  <si>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</si>
  <si>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</si>
  <si>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</si>
  <si>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</si>
  <si>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</si>
  <si>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</si>
  <si>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</si>
  <si>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</si>
  <si>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</si>
  <si>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</si>
  <si>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</si>
  <si>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</si>
  <si>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</si>
  <si>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</si>
  <si>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</si>
  <si>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</si>
  <si>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</si>
  <si>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</si>
  <si>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</si>
  <si>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</si>
  <si>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</si>
  <si>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</si>
  <si>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</si>
  <si>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</si>
  <si>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</si>
  <si>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</si>
  <si>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</si>
  <si>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</si>
  <si>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</si>
  <si>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</si>
  <si>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</si>
  <si>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</si>
  <si>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</si>
  <si>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</si>
  <si>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</si>
  <si>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</si>
  <si>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</si>
  <si>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</si>
  <si>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</si>
  <si>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</si>
  <si>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</si>
  <si>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</si>
  <si>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</si>
  <si>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</si>
  <si>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</si>
  <si>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</si>
  <si>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</si>
  <si>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</si>
  <si>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</si>
  <si>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</si>
  <si>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</si>
  <si>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</si>
  <si>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</si>
  <si>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</si>
  <si>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</si>
  <si>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</si>
  <si>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</si>
  <si>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</si>
  <si>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</si>
  <si>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</si>
  <si>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</si>
  <si>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</si>
  <si>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</si>
  <si>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</si>
  <si>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</si>
  <si>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</si>
  <si>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</si>
  <si>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</si>
  <si>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</si>
  <si>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</si>
  <si>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</si>
  <si>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</si>
  <si>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</si>
  <si>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</si>
  <si>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</si>
  <si>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</si>
  <si>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</si>
  <si>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</si>
  <si>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</si>
  <si>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</si>
  <si>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</si>
  <si>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</si>
  <si>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</si>
  <si>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</si>
  <si>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</si>
  <si>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</si>
  <si>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</si>
  <si>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</si>
  <si>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</si>
  <si>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</si>
  <si>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</si>
  <si>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</si>
  <si>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</si>
  <si>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</si>
  <si>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</si>
  <si>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</si>
  <si>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</si>
  <si>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</si>
  <si>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</si>
  <si>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</si>
  <si>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</si>
  <si>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</si>
  <si>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</si>
  <si>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</si>
  <si>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</si>
  <si>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</si>
  <si>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</si>
  <si>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</si>
  <si>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</si>
  <si>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</si>
  <si>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</si>
  <si>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</si>
  <si>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</si>
  <si>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</si>
  <si>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</si>
  <si>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</si>
  <si>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</si>
  <si>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</si>
  <si>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</si>
  <si>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</si>
  <si>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</si>
  <si>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</si>
  <si>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</si>
  <si>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</si>
  <si>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</si>
  <si>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</si>
  <si>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</si>
  <si>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</si>
  <si>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</si>
  <si>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</si>
  <si>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</si>
  <si>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</si>
  <si>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</si>
  <si>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</si>
  <si>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</si>
  <si>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</si>
  <si>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</si>
  <si>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</si>
  <si>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</si>
  <si>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</si>
  <si>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</si>
  <si>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</si>
  <si>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</si>
  <si>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</si>
  <si>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</si>
  <si>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</si>
  <si>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</si>
  <si>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</si>
  <si>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</si>
  <si>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</si>
  <si>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</si>
  <si>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</si>
  <si>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</si>
  <si>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</si>
  <si>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</si>
  <si>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</si>
  <si>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</si>
  <si>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</si>
  <si>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</si>
  <si>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</si>
  <si>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</si>
  <si>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</si>
  <si>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</si>
  <si>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</si>
  <si>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</si>
  <si>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</si>
  <si>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</si>
  <si>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</si>
  <si>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</si>
  <si>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</si>
  <si>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</si>
  <si>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</si>
  <si>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</si>
  <si>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</si>
  <si>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</si>
  <si>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</si>
  <si>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</si>
  <si>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</si>
  <si>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</si>
  <si>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</si>
  <si>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</si>
  <si>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</si>
  <si>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</si>
  <si>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</si>
  <si>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</si>
  <si>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</si>
  <si>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</si>
  <si>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</si>
  <si>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</si>
  <si>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</si>
  <si>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</si>
  <si>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</si>
  <si>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</si>
  <si>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</si>
  <si>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</si>
  <si>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</si>
  <si>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</si>
  <si>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</si>
  <si>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</si>
  <si>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</si>
  <si>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</si>
  <si>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</si>
  <si>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</si>
  <si>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</si>
  <si>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</si>
  <si>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</si>
  <si>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</si>
  <si>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</si>
  <si>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</si>
  <si>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</si>
  <si>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</si>
  <si>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</si>
  <si>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</si>
  <si>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</si>
  <si>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</si>
  <si>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</si>
  <si>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</si>
  <si>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</si>
  <si>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</si>
  <si>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</si>
  <si>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</si>
  <si>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</si>
  <si>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</si>
  <si>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</si>
  <si>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</si>
  <si>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</si>
  <si>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</si>
  <si>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</si>
  <si>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</si>
  <si>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</si>
  <si>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</si>
  <si>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</si>
  <si>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</si>
  <si>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</si>
  <si>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</si>
  <si>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</si>
  <si>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</si>
  <si>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</si>
  <si>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</si>
  <si>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</si>
  <si>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</si>
  <si>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</si>
  <si>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</si>
  <si>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</si>
  <si>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</si>
  <si>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</si>
  <si>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</si>
  <si>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</si>
  <si>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</si>
  <si>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</si>
  <si>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</si>
  <si>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</si>
  <si>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</si>
  <si>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</si>
  <si>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</si>
  <si>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</si>
  <si>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</si>
  <si>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</si>
  <si>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</si>
  <si>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</si>
  <si>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</si>
  <si>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</si>
  <si>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</si>
  <si>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</si>
  <si>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</si>
  <si>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</si>
  <si>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</si>
  <si>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</si>
  <si>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</si>
  <si>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</si>
  <si>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</si>
  <si>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</si>
  <si>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</si>
  <si>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</si>
  <si>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</si>
  <si>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</si>
  <si>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</si>
  <si>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</si>
  <si>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</si>
  <si>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</si>
  <si>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</si>
  <si>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</si>
  <si>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</si>
  <si>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</si>
  <si>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</si>
  <si>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</si>
  <si>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</si>
  <si>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</si>
  <si>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</si>
  <si>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</si>
  <si>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</si>
  <si>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</si>
  <si>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</si>
  <si>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</si>
  <si>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</si>
  <si>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</si>
  <si>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</si>
  <si>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</si>
  <si>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</si>
  <si>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</si>
  <si>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</si>
  <si>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</si>
  <si>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</si>
  <si>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</si>
  <si>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</si>
  <si>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</si>
  <si>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</si>
  <si>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</si>
  <si>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</si>
  <si>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</si>
  <si>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</si>
  <si>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</si>
  <si>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</si>
  <si>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</si>
  <si>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</si>
  <si>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</si>
  <si>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</si>
  <si>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</si>
  <si>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</si>
  <si>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</si>
  <si>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</si>
  <si>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</si>
  <si>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</si>
  <si>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</si>
  <si>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</si>
  <si>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</si>
  <si>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</si>
  <si>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</si>
  <si>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</si>
  <si>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</si>
  <si>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</si>
  <si>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</si>
  <si>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</si>
  <si>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</si>
  <si>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</si>
  <si>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</si>
  <si>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</si>
  <si>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</si>
  <si>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</si>
  <si>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</si>
  <si>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</si>
  <si>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</si>
  <si>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</si>
  <si>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</si>
  <si>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</si>
  <si>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</si>
  <si>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</si>
  <si>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</si>
  <si>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</si>
  <si>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</si>
  <si>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</si>
  <si>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</si>
  <si>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</si>
  <si>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</si>
  <si>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</si>
  <si>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</si>
  <si>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</si>
  <si>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</si>
  <si>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</si>
  <si>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</si>
  <si>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</si>
  <si>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</si>
  <si>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</si>
  <si>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</si>
  <si>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</si>
  <si>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</si>
  <si>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</si>
  <si>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</si>
  <si>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</si>
  <si>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</si>
  <si>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</si>
  <si>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</si>
  <si>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</si>
  <si>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</si>
  <si>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</si>
  <si>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</si>
  <si>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</si>
  <si>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</si>
  <si>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</si>
  <si>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</si>
  <si>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</si>
  <si>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</si>
  <si>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</si>
  <si>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</si>
  <si>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</si>
  <si>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</si>
  <si>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</si>
  <si>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</si>
  <si>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</si>
  <si>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</si>
  <si>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</si>
  <si>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</si>
  <si>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</si>
  <si>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</si>
  <si>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</si>
  <si>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</si>
  <si>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</si>
  <si>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</si>
  <si>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</si>
  <si>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</si>
  <si>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</si>
  <si>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</si>
  <si>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</si>
  <si>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</si>
  <si>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</si>
  <si>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</si>
  <si>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</si>
  <si>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</si>
  <si>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</si>
  <si>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</si>
  <si>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</si>
  <si>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</si>
  <si>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</si>
  <si>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</si>
  <si>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</si>
  <si>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</si>
  <si>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</si>
  <si>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</si>
  <si>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</si>
  <si>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</si>
  <si>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</si>
  <si>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</si>
  <si>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</si>
  <si>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</si>
  <si>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</si>
  <si>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</si>
  <si>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</si>
  <si>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</si>
  <si>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</si>
  <si>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</si>
  <si>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</si>
  <si>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</si>
  <si>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</si>
  <si>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</si>
  <si>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</si>
  <si>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</si>
  <si>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</si>
  <si>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</si>
  <si>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</si>
  <si>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</si>
  <si>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</si>
  <si>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</si>
  <si>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</si>
  <si>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</si>
  <si>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</si>
  <si>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</si>
  <si>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</si>
  <si>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</si>
  <si>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</si>
  <si>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</si>
  <si>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</si>
  <si>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</si>
  <si>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</si>
  <si>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</si>
  <si>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</si>
  <si>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</si>
  <si>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</si>
  <si>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</si>
  <si>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</si>
  <si>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</si>
  <si>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</si>
  <si>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</si>
  <si>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</si>
  <si>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</si>
  <si>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</si>
  <si>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</si>
  <si>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</si>
  <si>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</si>
  <si>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</si>
  <si>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</si>
  <si>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</si>
  <si>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</si>
  <si>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</si>
  <si>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</si>
  <si>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</si>
  <si>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</si>
  <si>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</si>
  <si>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</si>
  <si>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</si>
  <si>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</si>
  <si>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</si>
  <si>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</si>
  <si>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</si>
  <si>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</si>
  <si>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</si>
  <si>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</si>
  <si>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</si>
  <si>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</si>
  <si>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</si>
  <si>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</si>
  <si>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</si>
  <si>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</si>
  <si>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</si>
  <si>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</si>
  <si>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</si>
  <si>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</si>
  <si>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</si>
  <si>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</si>
  <si>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</si>
  <si>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</si>
  <si>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</si>
  <si>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</si>
  <si>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</si>
  <si>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</si>
  <si>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</si>
  <si>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</si>
  <si>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</si>
  <si>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</si>
  <si>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</si>
  <si>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</si>
  <si>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</si>
  <si>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</si>
  <si>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</si>
  <si>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</si>
  <si>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</si>
  <si>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</si>
  <si>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</si>
  <si>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</si>
  <si>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</si>
  <si>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</si>
  <si>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</si>
  <si>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</si>
  <si>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</si>
  <si>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</si>
  <si>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</si>
  <si>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</si>
  <si>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</si>
  <si>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</si>
  <si>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</si>
  <si>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</si>
  <si>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</si>
  <si>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</si>
  <si>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</si>
  <si>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</si>
  <si>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</si>
  <si>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</si>
  <si>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</si>
  <si>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</si>
  <si>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</si>
  <si>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</si>
  <si>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</si>
  <si>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</si>
  <si>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</si>
  <si>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</si>
  <si>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</si>
  <si>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</si>
  <si>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</si>
  <si>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</si>
  <si>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</si>
  <si>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</si>
  <si>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</si>
  <si>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</si>
  <si>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</si>
  <si>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</si>
  <si>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</si>
  <si>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</si>
  <si>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</si>
  <si>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</si>
  <si>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</si>
  <si>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</si>
  <si>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</si>
  <si>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</si>
  <si>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</si>
  <si>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</si>
  <si>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</si>
  <si>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</si>
  <si>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</si>
  <si>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</si>
  <si>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</si>
  <si>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</si>
  <si>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</si>
  <si>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</si>
  <si>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</si>
  <si>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</si>
  <si>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</si>
  <si>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</si>
  <si>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</si>
  <si>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</si>
  <si>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</si>
  <si>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</si>
  <si>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</si>
  <si>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</si>
  <si>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</si>
  <si>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</si>
  <si>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</si>
  <si>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</si>
  <si>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</si>
  <si>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</si>
  <si>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</si>
  <si>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</si>
  <si>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</si>
  <si>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</si>
  <si>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</si>
  <si>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</si>
  <si>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</si>
  <si>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</si>
  <si>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</si>
  <si>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</si>
  <si>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</si>
  <si>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</si>
  <si>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</si>
  <si>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</si>
  <si>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</si>
  <si>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</si>
  <si>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</si>
  <si>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</si>
  <si>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</si>
  <si>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</si>
  <si>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</si>
  <si>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</si>
  <si>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</si>
  <si>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</si>
  <si>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</si>
  <si>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</si>
  <si>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</si>
  <si>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</si>
  <si>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</si>
  <si>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</si>
  <si>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</si>
  <si>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</si>
  <si>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</si>
  <si>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</si>
  <si>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</si>
  <si>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</si>
  <si>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</si>
  <si>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</si>
  <si>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</si>
  <si>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</si>
  <si>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</si>
  <si>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</si>
  <si>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</si>
  <si>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</si>
  <si>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</si>
  <si>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</si>
  <si>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</si>
  <si>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</si>
  <si>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</si>
  <si>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</si>
  <si>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</si>
  <si>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</si>
  <si>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</si>
  <si>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</si>
  <si>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</si>
  <si>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</si>
  <si>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</si>
  <si>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</si>
  <si>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</si>
  <si>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</si>
  <si>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</si>
  <si>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</si>
  <si>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</si>
  <si>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</si>
  <si>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</si>
  <si>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</si>
  <si>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</si>
  <si>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</si>
  <si>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</si>
  <si>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</si>
  <si>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</si>
  <si>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</si>
  <si>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</si>
  <si>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</si>
  <si>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</si>
  <si>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</si>
  <si>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</si>
  <si>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</si>
  <si>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</si>
  <si>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</si>
  <si>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</si>
  <si>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</si>
  <si>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</si>
  <si>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</si>
  <si>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</si>
  <si>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</si>
  <si>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</si>
  <si>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</si>
  <si>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</si>
  <si>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</si>
  <si>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</si>
  <si>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</si>
  <si>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</si>
  <si>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</si>
  <si>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</si>
  <si>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</si>
  <si>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</si>
  <si>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</si>
  <si>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</si>
  <si>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</si>
  <si>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</si>
  <si>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</si>
  <si>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</si>
  <si>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</si>
  <si>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</si>
  <si>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</si>
  <si>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</si>
  <si>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</si>
  <si>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</si>
  <si>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</si>
  <si>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</si>
  <si>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</si>
  <si>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</si>
  <si>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</si>
  <si>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</si>
  <si>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</si>
  <si>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</si>
  <si>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</si>
  <si>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</si>
  <si>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</si>
  <si>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</si>
  <si>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</si>
  <si>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</si>
  <si>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</si>
  <si>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</si>
  <si>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</si>
  <si>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</si>
  <si>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</si>
  <si>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</si>
  <si>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</si>
  <si>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</si>
  <si>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</si>
  <si>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</si>
  <si>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</si>
  <si>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</si>
  <si>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</si>
  <si>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</si>
  <si>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</si>
  <si>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</si>
  <si>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</si>
  <si>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</si>
  <si>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</si>
  <si>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</si>
  <si>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</si>
  <si>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</si>
  <si>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</si>
  <si>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</si>
  <si>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</si>
  <si>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</si>
  <si>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</si>
  <si>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</si>
  <si>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</si>
  <si>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</si>
  <si>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</si>
  <si>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</si>
  <si>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</si>
  <si>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</si>
  <si>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</si>
  <si>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</si>
  <si>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</si>
  <si>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</si>
  <si>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</si>
  <si>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</si>
  <si>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</si>
  <si>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</si>
  <si>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</si>
  <si>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</si>
  <si>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</si>
  <si>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</si>
  <si>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</si>
  <si>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</si>
  <si>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</si>
  <si>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</si>
  <si>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</si>
  <si>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</si>
  <si>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</si>
  <si>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</si>
  <si>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</si>
  <si>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</si>
  <si>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</si>
  <si>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</si>
  <si>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</si>
  <si>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</si>
  <si>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</si>
  <si>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</si>
  <si>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</si>
  <si>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</si>
  <si>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</si>
  <si>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</si>
  <si>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</si>
  <si>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</si>
  <si>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</si>
  <si>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</si>
  <si>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</si>
  <si>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</si>
  <si>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</si>
  <si>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</si>
  <si>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</si>
  <si>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</si>
  <si>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</si>
  <si>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</si>
  <si>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</si>
  <si>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</si>
  <si>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</si>
  <si>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</si>
  <si>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</si>
  <si>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</si>
  <si>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</si>
  <si>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</si>
  <si>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</si>
  <si>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</si>
  <si>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</si>
  <si>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</si>
  <si>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</si>
  <si>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</si>
  <si>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</si>
  <si>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</si>
  <si>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</si>
  <si>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</si>
  <si>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</si>
  <si>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</si>
  <si>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</si>
  <si>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</si>
  <si>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</si>
  <si>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</si>
  <si>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</si>
  <si>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</si>
  <si>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</si>
  <si>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</si>
  <si>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</si>
  <si>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</si>
  <si>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</si>
  <si>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</si>
  <si>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</si>
  <si>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</si>
  <si>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</si>
  <si>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</si>
  <si>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</si>
  <si>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</si>
  <si>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</si>
  <si>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</si>
  <si>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</si>
  <si>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</si>
  <si>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</si>
  <si>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</si>
  <si>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</si>
  <si>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</si>
  <si>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</si>
  <si>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</si>
  <si>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</si>
  <si>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</si>
  <si>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</si>
  <si>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</si>
  <si>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</si>
  <si>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</si>
  <si>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</si>
  <si>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</si>
  <si>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</si>
  <si>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</si>
  <si>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</si>
  <si>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</si>
  <si>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</si>
  <si>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</si>
  <si>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</si>
  <si>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</si>
  <si>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</si>
  <si>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</si>
  <si>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</si>
  <si>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</si>
  <si>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</si>
  <si>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</si>
  <si>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</si>
  <si>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</si>
  <si>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</si>
  <si>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</si>
  <si>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</si>
  <si>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</si>
  <si>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</si>
  <si>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</si>
  <si>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</si>
  <si>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</si>
  <si>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</si>
  <si>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</si>
  <si>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</si>
  <si>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</si>
  <si>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</si>
  <si>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</si>
  <si>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</si>
  <si>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</si>
  <si>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</si>
  <si>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</si>
  <si>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</si>
  <si>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</si>
  <si>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</si>
  <si>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</si>
  <si>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</si>
  <si>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</si>
  <si>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</si>
  <si>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</si>
  <si>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</si>
  <si>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</si>
  <si>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</si>
  <si>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</si>
  <si>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</si>
  <si>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</si>
  <si>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</si>
  <si>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</si>
  <si>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</si>
  <si>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</si>
  <si>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</si>
  <si>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</si>
  <si>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</si>
  <si>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</si>
  <si>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</si>
  <si>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</si>
  <si>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</si>
  <si>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</si>
  <si>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</si>
  <si>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</si>
  <si>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</si>
  <si>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</si>
  <si>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</si>
  <si>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</si>
  <si>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</si>
  <si>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</si>
  <si>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</si>
  <si>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</si>
  <si>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</si>
  <si>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</si>
  <si>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</si>
  <si>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</si>
  <si>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</si>
  <si>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</si>
  <si>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</si>
  <si>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</si>
  <si>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</si>
  <si>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</si>
  <si>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</si>
  <si>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</si>
  <si>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</si>
  <si>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</si>
  <si>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</si>
  <si>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</si>
  <si>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</si>
  <si>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</si>
  <si>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</si>
  <si>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</si>
  <si>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</si>
  <si>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</si>
  <si>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</si>
  <si>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</si>
  <si>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</si>
  <si>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</si>
  <si>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</si>
  <si>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</si>
  <si>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</si>
  <si>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</si>
  <si>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</si>
  <si>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</si>
  <si>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</si>
  <si>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</si>
  <si>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</si>
  <si>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</si>
  <si>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</si>
  <si>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</si>
  <si>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</si>
  <si>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</si>
  <si>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</si>
  <si>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</si>
  <si>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</si>
  <si>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</si>
  <si>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</si>
  <si>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</si>
  <si>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</si>
  <si>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</si>
  <si>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</si>
  <si>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</si>
  <si>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</si>
  <si>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</si>
  <si>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</si>
  <si>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</si>
  <si>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</si>
  <si>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</si>
  <si>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</si>
  <si>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</si>
  <si>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</si>
  <si>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</si>
  <si>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</si>
  <si>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</si>
  <si>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</si>
  <si>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</si>
  <si>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</si>
  <si>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</si>
  <si>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</si>
  <si>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</si>
  <si>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</si>
  <si>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</si>
  <si>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</si>
  <si>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</si>
  <si>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</si>
  <si>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</si>
  <si>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</si>
  <si>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</si>
  <si>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</si>
  <si>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</si>
  <si>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</si>
  <si>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</si>
  <si>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</si>
  <si>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</si>
  <si>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</si>
  <si>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</si>
  <si>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</si>
  <si>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</si>
  <si>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</si>
  <si>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</si>
  <si>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</si>
  <si>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</si>
  <si>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</si>
  <si>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</si>
  <si>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</si>
  <si>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</si>
  <si>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</si>
  <si>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</si>
  <si>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</si>
  <si>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</si>
  <si>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</si>
  <si>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</si>
  <si>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</si>
  <si>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</si>
  <si>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</si>
  <si>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</si>
  <si>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</si>
  <si>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</si>
  <si>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</si>
  <si>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</si>
  <si>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</si>
  <si>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</si>
  <si>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</si>
  <si>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</si>
  <si>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</si>
  <si>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</si>
  <si>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</si>
  <si>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</si>
  <si>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</si>
  <si>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</si>
  <si>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</si>
  <si>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</si>
  <si>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</si>
  <si>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</si>
  <si>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</si>
  <si>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</si>
  <si>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</si>
  <si>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</si>
  <si>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</si>
  <si>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</si>
  <si>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</si>
  <si>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</si>
  <si>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</si>
  <si>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</si>
  <si>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</si>
  <si>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</si>
  <si>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</si>
  <si>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</si>
  <si>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</si>
  <si>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</si>
  <si>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</si>
  <si>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</si>
  <si>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</si>
  <si>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</si>
  <si>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</si>
  <si>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</si>
  <si>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</si>
  <si>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</si>
  <si>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</si>
  <si>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</si>
  <si>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</si>
  <si>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</si>
  <si>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</si>
  <si>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</si>
  <si>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</si>
  <si>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</si>
  <si>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</si>
  <si>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</si>
  <si>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</si>
  <si>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</si>
  <si>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</si>
  <si>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</si>
  <si>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</si>
  <si>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</si>
  <si>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</si>
  <si>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</si>
  <si>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</si>
  <si>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</si>
  <si>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</si>
  <si>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</si>
  <si>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</si>
  <si>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</si>
  <si>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</si>
  <si>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</si>
  <si>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</si>
  <si>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</si>
  <si>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</si>
  <si>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</si>
  <si>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</si>
  <si>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</si>
  <si>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</si>
  <si>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</si>
  <si>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</si>
  <si>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</si>
  <si>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</si>
  <si>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</si>
  <si>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</si>
  <si>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</si>
  <si>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</si>
  <si>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</si>
  <si>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</si>
  <si>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</si>
  <si>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</si>
  <si>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</si>
  <si>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</si>
  <si>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</si>
  <si>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</si>
  <si>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</si>
  <si>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</si>
  <si>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</si>
  <si>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</si>
  <si>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</si>
  <si>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</si>
  <si>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</si>
  <si>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</si>
  <si>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</si>
  <si>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</si>
  <si>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</si>
  <si>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</si>
  <si>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</si>
  <si>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</si>
  <si>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</si>
  <si>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</si>
  <si>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</si>
  <si>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</si>
  <si>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</si>
  <si>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</si>
  <si>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</si>
  <si>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</si>
  <si>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</si>
  <si>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</si>
  <si>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</si>
  <si>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</si>
  <si>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</si>
  <si>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</si>
  <si>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</si>
  <si>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</si>
  <si>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</si>
  <si>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</si>
  <si>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</si>
  <si>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</si>
  <si>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</si>
  <si>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</si>
  <si>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</si>
  <si>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</si>
  <si>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</si>
  <si>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</si>
  <si>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</si>
  <si>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</si>
  <si>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</si>
  <si>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</si>
  <si>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</si>
  <si>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</si>
  <si>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</si>
  <si>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</si>
  <si>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</si>
  <si>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</si>
  <si>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</si>
  <si>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</si>
  <si>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</si>
  <si>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</si>
  <si>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</si>
  <si>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</si>
  <si>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</si>
  <si>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</si>
  <si>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</si>
  <si>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</si>
  <si>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</si>
  <si>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</si>
  <si>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</si>
  <si>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</si>
  <si>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</si>
  <si>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</si>
  <si>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</si>
  <si>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</si>
  <si>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</si>
  <si>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</si>
  <si>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</si>
  <si>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</si>
  <si>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</si>
  <si>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</si>
  <si>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</si>
  <si>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</si>
  <si>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</si>
  <si>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</si>
  <si>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</si>
  <si>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</si>
  <si>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</si>
  <si>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</si>
  <si>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</si>
  <si>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</si>
  <si>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</si>
  <si>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</si>
  <si>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</si>
  <si>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</si>
  <si>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</si>
  <si>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</si>
  <si>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</si>
  <si>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</si>
  <si>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</si>
  <si>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</si>
  <si>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</si>
  <si>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</si>
  <si>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</si>
  <si>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</si>
  <si>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</si>
  <si>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</si>
  <si>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</si>
  <si>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</si>
  <si>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</si>
  <si>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</si>
  <si>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</si>
  <si>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</si>
  <si>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</si>
  <si>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</si>
  <si>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</si>
  <si>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</si>
  <si>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</si>
  <si>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</si>
  <si>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</si>
  <si>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</si>
  <si>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</si>
  <si>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</si>
  <si>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</si>
  <si>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</si>
  <si>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</si>
  <si>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</si>
  <si>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</si>
  <si>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</si>
  <si>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</si>
  <si>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</si>
  <si>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</si>
  <si>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</si>
  <si>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</si>
  <si>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</si>
  <si>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</si>
  <si>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</si>
  <si>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</si>
  <si>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</si>
  <si>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</si>
  <si>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</si>
  <si>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</si>
  <si>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</si>
  <si>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</si>
  <si>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</si>
  <si>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</si>
  <si>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</si>
  <si>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</si>
  <si>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</si>
  <si>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</si>
  <si>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</si>
  <si>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</si>
  <si>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</si>
  <si>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</si>
  <si>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</si>
  <si>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</si>
  <si>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</si>
  <si>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</si>
  <si>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</si>
  <si>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</si>
  <si>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</si>
  <si>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</si>
  <si>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</si>
  <si>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</si>
  <si>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</si>
  <si>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</si>
  <si>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</si>
  <si>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</si>
  <si>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</si>
  <si>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</si>
  <si>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</si>
  <si>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</si>
  <si>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</si>
  <si>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</si>
  <si>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</si>
  <si>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</si>
  <si>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</si>
  <si>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</si>
  <si>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</si>
  <si>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</si>
  <si>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</si>
  <si>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</si>
  <si>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</si>
  <si>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</si>
  <si>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</si>
  <si>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</si>
  <si>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</si>
  <si>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</si>
  <si>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</si>
  <si>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</si>
  <si>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</si>
  <si>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</si>
  <si>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</si>
  <si>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</si>
  <si>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</si>
  <si>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</si>
  <si>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</si>
  <si>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</si>
  <si>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</si>
  <si>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</si>
  <si>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</si>
  <si>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</si>
  <si>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</si>
  <si>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</si>
  <si>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</si>
  <si>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</si>
  <si>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</si>
  <si>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</si>
  <si>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</si>
  <si>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</si>
  <si>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</si>
  <si>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</si>
  <si>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</si>
  <si>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</si>
  <si>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</si>
  <si>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</si>
  <si>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</si>
  <si>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</si>
  <si>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</si>
  <si>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</si>
  <si>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</si>
  <si>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</si>
  <si>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</si>
  <si>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</si>
  <si>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</si>
  <si>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</si>
  <si>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</si>
  <si>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</si>
  <si>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</si>
  <si>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</si>
  <si>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</si>
  <si>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</si>
  <si>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</si>
  <si>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</si>
  <si>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</si>
  <si>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</si>
  <si>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</si>
  <si>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</si>
  <si>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</si>
  <si>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</si>
  <si>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</si>
  <si>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</si>
  <si>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</si>
  <si>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</si>
  <si>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</si>
  <si>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</si>
  <si>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</si>
  <si>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</si>
  <si>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</si>
  <si>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</si>
  <si>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</si>
  <si>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</si>
  <si>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</si>
  <si>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</si>
  <si>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</si>
  <si>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</si>
  <si>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</si>
  <si>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</si>
  <si>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</si>
  <si>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</si>
  <si>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</si>
  <si>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</si>
  <si>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</si>
  <si>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</si>
  <si>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</si>
  <si>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</si>
  <si>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</si>
  <si>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</si>
  <si>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</si>
  <si>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</si>
  <si>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</si>
  <si>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</si>
  <si>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</si>
  <si>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</si>
  <si>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</si>
  <si>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</si>
  <si>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</si>
  <si>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</si>
  <si>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</si>
  <si>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</si>
  <si>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</si>
  <si>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</si>
  <si>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</si>
  <si>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</si>
  <si>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</si>
  <si>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</si>
  <si>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</si>
  <si>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</si>
  <si>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</si>
  <si>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</si>
  <si>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</si>
  <si>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</si>
  <si>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</si>
  <si>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</si>
  <si>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</si>
  <si>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</si>
  <si>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</si>
  <si>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</si>
  <si>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</si>
  <si>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</si>
  <si>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</si>
  <si>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</si>
  <si>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</si>
  <si>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</si>
  <si>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</si>
  <si>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</si>
  <si>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</si>
  <si>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</si>
  <si>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</si>
  <si>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</si>
  <si>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</si>
  <si>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</si>
  <si>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</si>
  <si>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</si>
  <si>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</si>
  <si>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</si>
  <si>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</si>
  <si>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</si>
  <si>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</si>
  <si>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</si>
  <si>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</si>
  <si>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</si>
  <si>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</si>
  <si>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</si>
  <si>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</si>
  <si>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</si>
  <si>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</si>
  <si>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</si>
  <si>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</si>
  <si>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</si>
  <si>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</si>
  <si>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</si>
  <si>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</si>
  <si>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</si>
  <si>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</si>
  <si>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</si>
  <si>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</si>
  <si>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</si>
  <si>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</si>
  <si>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</si>
  <si>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</si>
  <si>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</si>
  <si>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</si>
  <si>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</si>
  <si>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</si>
  <si>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</si>
  <si>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</si>
  <si>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</si>
  <si>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</si>
  <si>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</si>
  <si>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</si>
  <si>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</si>
  <si>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</si>
  <si>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</si>
  <si>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</si>
  <si>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</si>
  <si>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</si>
  <si>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</si>
  <si>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</si>
  <si>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</si>
  <si>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</si>
  <si>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</si>
  <si>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</si>
  <si>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</si>
  <si>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</si>
  <si>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</si>
  <si>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</si>
  <si>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</si>
  <si>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</si>
  <si>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</si>
  <si>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</si>
  <si>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</si>
  <si>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</si>
  <si>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</si>
  <si>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</si>
  <si>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</si>
  <si>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</si>
  <si>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</si>
  <si>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</si>
  <si>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</si>
  <si>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</si>
  <si>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</si>
  <si>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</si>
  <si>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</si>
  <si>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</si>
  <si>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</si>
  <si>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</si>
  <si>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</si>
  <si>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</si>
  <si>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</si>
  <si>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</si>
  <si>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</si>
  <si>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</si>
  <si>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</si>
  <si>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</si>
  <si>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</si>
  <si>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</si>
  <si>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</si>
  <si>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</si>
  <si>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</si>
  <si>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</si>
  <si>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</si>
  <si>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</si>
  <si>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</si>
  <si>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</si>
  <si>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</si>
  <si>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</si>
  <si>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</si>
  <si>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</si>
  <si>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</si>
  <si>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</si>
  <si>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</si>
  <si>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</si>
  <si>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</si>
  <si>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</si>
  <si>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</si>
  <si>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</si>
  <si>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</si>
  <si>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</si>
  <si>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</si>
  <si>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</si>
  <si>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</si>
  <si>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</si>
  <si>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</si>
  <si>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</si>
  <si>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</si>
  <si>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</si>
  <si>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</si>
  <si>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</si>
  <si>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</si>
  <si>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</si>
  <si>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</si>
  <si>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</si>
  <si>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</si>
  <si>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</si>
  <si>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</si>
  <si>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</si>
  <si>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</si>
  <si>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</si>
  <si>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</si>
  <si>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</si>
  <si>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</si>
  <si>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</si>
  <si>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</si>
  <si>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</si>
  <si>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</si>
  <si>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</si>
  <si>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</si>
  <si>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</si>
  <si>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</si>
  <si>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</si>
  <si>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</si>
  <si>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</si>
  <si>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</si>
  <si>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</si>
  <si>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</si>
  <si>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</si>
  <si>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</si>
  <si>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</si>
  <si>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</si>
  <si>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</si>
  <si>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</si>
  <si>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</si>
  <si>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</si>
  <si>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</si>
  <si>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</si>
  <si>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</si>
  <si>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</si>
  <si>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</si>
  <si>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</si>
  <si>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</si>
  <si>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</si>
  <si>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</si>
  <si>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</si>
  <si>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</si>
  <si>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</si>
  <si>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</si>
  <si>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</si>
  <si>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</si>
  <si>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</si>
  <si>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</si>
  <si>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</si>
  <si>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</si>
  <si>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</si>
  <si>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</si>
  <si>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</si>
  <si>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</si>
  <si>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</si>
  <si>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</si>
  <si>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</si>
  <si>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</si>
  <si>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</si>
  <si>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</si>
  <si>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</si>
  <si>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</si>
  <si>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</si>
  <si>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</si>
  <si>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</si>
  <si>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</si>
  <si>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</si>
  <si>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</si>
  <si>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</si>
  <si>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</si>
  <si>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</si>
  <si>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</si>
  <si>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</si>
  <si>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</si>
  <si>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</si>
  <si>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</si>
  <si>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</si>
  <si>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</si>
  <si>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</si>
  <si>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</si>
  <si>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</si>
  <si>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</si>
  <si>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</si>
  <si>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</si>
  <si>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</si>
  <si>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</si>
  <si>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</si>
  <si>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</si>
  <si>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</si>
  <si>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</si>
  <si>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</si>
  <si>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</si>
  <si>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</si>
  <si>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</si>
  <si>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</si>
  <si>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</si>
  <si>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</si>
  <si>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</si>
  <si>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</si>
  <si>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</si>
  <si>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</si>
  <si>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</si>
  <si>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</si>
  <si>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</si>
  <si>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</si>
  <si>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</si>
  <si>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</si>
  <si>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</si>
  <si>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</si>
  <si>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</si>
  <si>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</si>
  <si>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</si>
  <si>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</si>
  <si>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</si>
  <si>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</si>
  <si>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</si>
  <si>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</si>
  <si>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</si>
  <si>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</si>
  <si>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</si>
  <si>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</si>
  <si>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</si>
  <si>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</si>
  <si>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</si>
  <si>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</si>
  <si>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</si>
  <si>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</si>
  <si>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</si>
  <si>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</si>
  <si>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</si>
  <si>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</si>
  <si>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</si>
  <si>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</si>
  <si>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</si>
  <si>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</si>
  <si>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</si>
  <si>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</si>
  <si>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</si>
  <si>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</si>
  <si>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</si>
  <si>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</si>
  <si>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</si>
  <si>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</si>
  <si>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</si>
  <si>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</si>
  <si>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</si>
  <si>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</si>
  <si>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</si>
  <si>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</si>
  <si>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</si>
  <si>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</si>
  <si>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</si>
  <si>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</si>
  <si>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</si>
  <si>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</si>
  <si>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</si>
  <si>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</si>
  <si>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</si>
  <si>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</si>
  <si>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</si>
  <si>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</si>
  <si>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</si>
  <si>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</si>
  <si>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</si>
  <si>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</si>
  <si>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</si>
  <si>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</si>
  <si>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</si>
  <si>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</si>
  <si>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</si>
  <si>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</si>
  <si>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</si>
  <si>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</si>
  <si>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</si>
  <si>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</si>
  <si>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</si>
  <si>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</si>
  <si>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</si>
  <si>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</si>
  <si>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</si>
  <si>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</si>
  <si>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</si>
  <si>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</si>
  <si>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</si>
  <si>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</si>
  <si>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</si>
  <si>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</si>
  <si>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</si>
  <si>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</si>
  <si>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</si>
  <si>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</si>
  <si>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</si>
  <si>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</si>
  <si>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</si>
  <si>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</si>
  <si>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</si>
  <si>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</si>
  <si>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</si>
  <si>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</si>
  <si>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</si>
  <si>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</si>
  <si>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</si>
  <si>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</si>
  <si>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</si>
  <si>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</si>
  <si>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</si>
  <si>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</si>
  <si>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</si>
  <si>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</si>
  <si>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</si>
  <si>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</si>
  <si>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</si>
  <si>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</si>
  <si>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</si>
  <si>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</si>
  <si>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</si>
  <si>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</si>
  <si>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</si>
  <si>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</si>
  <si>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</si>
  <si>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</si>
  <si>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</si>
  <si>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</si>
  <si>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</si>
  <si>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</si>
  <si>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</si>
  <si>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</si>
  <si>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</si>
  <si>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</si>
  <si>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</si>
  <si>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</si>
  <si>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</si>
  <si>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</si>
  <si>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</si>
  <si>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</si>
  <si>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</si>
  <si>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</si>
  <si>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</si>
  <si>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</si>
  <si>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</si>
  <si>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</si>
  <si>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</si>
  <si>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</si>
  <si>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</si>
  <si>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</si>
  <si>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</si>
  <si>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</si>
  <si>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</si>
  <si>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</si>
  <si>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</si>
  <si>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</si>
  <si>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</si>
  <si>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</si>
  <si>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</si>
  <si>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</si>
  <si>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</si>
  <si>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</si>
  <si>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</si>
  <si>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</si>
  <si>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</si>
  <si>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</si>
  <si>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</si>
  <si>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</si>
  <si>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</si>
  <si>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</si>
  <si>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</si>
  <si>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</si>
  <si>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</si>
  <si>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</si>
  <si>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</si>
  <si>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</si>
  <si>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</si>
  <si>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</si>
  <si>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</si>
  <si>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</si>
  <si>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</si>
  <si>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</si>
  <si>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</si>
  <si>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</si>
  <si>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</si>
  <si>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</si>
  <si>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</si>
  <si>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</si>
  <si>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</si>
  <si>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</si>
  <si>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</si>
  <si>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</si>
  <si>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</si>
  <si>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</si>
  <si>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</si>
  <si>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</si>
  <si>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</si>
  <si>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</si>
  <si>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</si>
  <si>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</si>
  <si>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</si>
  <si>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</si>
  <si>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</si>
  <si>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</si>
  <si>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</si>
  <si>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</si>
  <si>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</si>
  <si>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</si>
  <si>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</si>
  <si>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</si>
  <si>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</si>
  <si>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</si>
  <si>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</si>
  <si>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</si>
  <si>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</si>
  <si>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</si>
  <si>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</si>
  <si>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</si>
  <si>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</si>
  <si>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</si>
  <si>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</si>
  <si>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</si>
  <si>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</si>
  <si>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</si>
  <si>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</si>
  <si>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</si>
  <si>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</si>
  <si>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</si>
  <si>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</si>
  <si>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</si>
  <si>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</si>
  <si>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</si>
  <si>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</si>
  <si>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</si>
  <si>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</si>
  <si>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</si>
  <si>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</si>
  <si>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</si>
  <si>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</si>
  <si>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</si>
  <si>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</si>
  <si>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</si>
  <si>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</si>
  <si>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</si>
  <si>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</si>
  <si>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</si>
  <si>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</si>
  <si>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</si>
  <si>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</si>
  <si>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</si>
  <si>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</si>
  <si>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</si>
  <si>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</si>
  <si>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</si>
  <si>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</si>
  <si>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</si>
  <si>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</si>
  <si>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</si>
  <si>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</si>
  <si>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</si>
  <si>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</si>
  <si>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</si>
  <si>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</si>
  <si>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</si>
  <si>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</si>
  <si>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</si>
  <si>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</si>
  <si>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</si>
  <si>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</si>
  <si>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</si>
  <si>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</si>
  <si>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</si>
  <si>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</si>
  <si>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</si>
  <si>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</si>
  <si>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</si>
  <si>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</si>
  <si>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</si>
  <si>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</si>
  <si>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</si>
  <si>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</si>
  <si>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</si>
  <si>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</si>
  <si>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</si>
  <si>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</si>
  <si>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</si>
  <si>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</si>
  <si>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</si>
  <si>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</si>
  <si>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</si>
  <si>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</si>
  <si>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</si>
  <si>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</si>
  <si>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</si>
  <si>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</si>
  <si>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</si>
  <si>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</si>
  <si>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</si>
  <si>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</si>
  <si>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</si>
  <si>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</si>
  <si>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</si>
  <si>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</si>
  <si>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</si>
  <si>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</si>
  <si>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</si>
  <si>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</si>
  <si>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</si>
  <si>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</si>
  <si>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</si>
  <si>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</si>
  <si>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</si>
  <si>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</si>
  <si>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</si>
  <si>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</si>
  <si>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</si>
  <si>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</si>
  <si>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</si>
  <si>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</si>
  <si>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</si>
  <si>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</si>
  <si>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</si>
  <si>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</si>
  <si>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</si>
  <si>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</si>
  <si>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</si>
  <si>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</si>
  <si>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</si>
  <si>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</si>
  <si>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</si>
  <si>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</si>
  <si>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</si>
  <si>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</si>
  <si>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</si>
  <si>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</si>
  <si>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</si>
  <si>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</si>
  <si>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</si>
  <si>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</si>
  <si>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</si>
  <si>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</si>
  <si>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</si>
  <si>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</si>
  <si>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</si>
  <si>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</si>
  <si>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</si>
  <si>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</si>
  <si>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</si>
  <si>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</si>
  <si>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</si>
  <si>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</si>
  <si>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</si>
  <si>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</si>
  <si>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</si>
  <si>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</si>
  <si>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</si>
  <si>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</si>
  <si>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</si>
  <si>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</si>
  <si>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</si>
  <si>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</si>
  <si>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</si>
  <si>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</si>
  <si>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</si>
  <si>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</si>
  <si>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</si>
  <si>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</si>
  <si>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</si>
  <si>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</si>
  <si>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</si>
  <si>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</si>
  <si>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</si>
  <si>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</si>
  <si>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</si>
  <si>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</si>
  <si>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</si>
  <si>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</si>
  <si>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</si>
  <si>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</si>
  <si>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</si>
  <si>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</si>
  <si>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</si>
  <si>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</si>
  <si>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</si>
  <si>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</si>
  <si>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</si>
  <si>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</si>
  <si>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</si>
  <si>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</si>
  <si>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</si>
  <si>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</si>
  <si>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</si>
  <si>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</si>
  <si>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</si>
  <si>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</si>
  <si>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</si>
  <si>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</si>
  <si>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</si>
  <si>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</si>
  <si>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</si>
  <si>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</si>
  <si>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</si>
  <si>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</si>
  <si>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</si>
  <si>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</si>
  <si>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</si>
  <si>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</si>
  <si>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</si>
  <si>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</si>
  <si>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</si>
  <si>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</si>
  <si>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</si>
  <si>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</si>
  <si>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</si>
  <si>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</si>
  <si>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</si>
  <si>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</si>
  <si>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</si>
  <si>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</si>
  <si>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</si>
  <si>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</si>
  <si>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</si>
  <si>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</si>
  <si>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</si>
  <si>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</si>
  <si>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</si>
  <si>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</si>
  <si>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</si>
  <si>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</si>
  <si>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</si>
  <si>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</si>
  <si>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</si>
  <si>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</si>
  <si>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</si>
  <si>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</si>
  <si>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</si>
  <si>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</si>
  <si>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</si>
  <si>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</si>
  <si>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</si>
  <si>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</si>
  <si>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</si>
  <si>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</si>
  <si>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</si>
  <si>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</si>
  <si>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</si>
  <si>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</si>
  <si>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</si>
  <si>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</si>
  <si>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</si>
  <si>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</si>
  <si>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</si>
  <si>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</si>
  <si>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</si>
  <si>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</si>
  <si>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</si>
  <si>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</si>
  <si>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</si>
  <si>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</si>
  <si>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</si>
  <si>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</si>
  <si>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</si>
  <si>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</si>
  <si>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</si>
  <si>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</si>
  <si>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</si>
  <si>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</si>
  <si>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</si>
  <si>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</si>
  <si>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</si>
  <si>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</si>
  <si>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</si>
  <si>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</si>
  <si>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</si>
  <si>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</si>
  <si>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</si>
  <si>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</si>
  <si>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</si>
  <si>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</si>
  <si>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</si>
  <si>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</si>
  <si>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</si>
  <si>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</si>
  <si>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</si>
  <si>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</si>
  <si>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</si>
  <si>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</si>
  <si>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</si>
  <si>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</si>
  <si>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</si>
  <si>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</si>
  <si>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</si>
  <si>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</si>
  <si>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</si>
  <si>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</si>
  <si>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</si>
  <si>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</si>
  <si>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</si>
  <si>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</si>
  <si>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</si>
  <si>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</si>
  <si>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</si>
  <si>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</si>
  <si>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</si>
  <si>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</si>
  <si>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</si>
  <si>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</si>
  <si>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</si>
  <si>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</si>
  <si>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</si>
  <si>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</si>
  <si>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</si>
  <si>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</si>
  <si>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</si>
  <si>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</si>
  <si>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</si>
  <si>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</si>
  <si>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</si>
  <si>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</si>
  <si>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</si>
  <si>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</si>
  <si>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</si>
  <si>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</si>
  <si>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</si>
  <si>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</si>
  <si>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</si>
  <si>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</si>
  <si>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</si>
  <si>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</si>
  <si>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</si>
  <si>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</si>
  <si>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</si>
  <si>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</si>
  <si>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</si>
  <si>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</si>
  <si>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</si>
  <si>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</si>
  <si>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</si>
  <si>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</si>
  <si>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</si>
  <si>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</si>
  <si>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</si>
  <si>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</si>
  <si>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</si>
  <si>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</si>
  <si>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</si>
  <si>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</si>
  <si>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</si>
  <si>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</si>
  <si>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</si>
  <si>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</si>
  <si>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</si>
  <si>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</si>
  <si>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</si>
  <si>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</si>
  <si>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</si>
  <si>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</si>
  <si>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</si>
  <si>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</si>
  <si>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</si>
  <si>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</si>
  <si>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</si>
  <si>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</si>
  <si>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</si>
  <si>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</si>
  <si>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</si>
  <si>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</si>
  <si>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</si>
  <si>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</si>
  <si>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</si>
  <si>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</si>
  <si>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</si>
  <si>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</si>
  <si>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</si>
  <si>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</si>
  <si>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</si>
  <si>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</si>
  <si>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</si>
  <si>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</si>
  <si>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</si>
  <si>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</si>
  <si>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</si>
  <si>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</si>
  <si>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</si>
  <si>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</si>
  <si>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</si>
  <si>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</si>
  <si>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</si>
  <si>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</si>
  <si>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</si>
  <si>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</si>
  <si>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</si>
  <si>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</si>
  <si>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</si>
  <si>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</si>
  <si>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</si>
  <si>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</si>
  <si>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</si>
  <si>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</si>
  <si>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</si>
  <si>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</si>
  <si>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</si>
  <si>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</si>
  <si>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</si>
  <si>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</si>
  <si>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</si>
  <si>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</si>
  <si>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</si>
  <si>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</si>
  <si>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</si>
  <si>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</si>
  <si>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</si>
  <si>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</si>
  <si>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</si>
  <si>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</si>
  <si>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</si>
  <si>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</si>
  <si>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</si>
  <si>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</si>
  <si>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</si>
  <si>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</si>
  <si>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</si>
  <si>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</si>
  <si>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</si>
  <si>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</si>
  <si>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</si>
  <si>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</si>
  <si>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</si>
  <si>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</si>
  <si>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</si>
  <si>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</si>
  <si>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</si>
  <si>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</si>
  <si>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</si>
  <si>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</si>
  <si>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</si>
  <si>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</si>
  <si>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</si>
  <si>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</si>
  <si>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</si>
  <si>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</si>
  <si>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</si>
  <si>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</si>
  <si>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</si>
  <si>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</si>
  <si>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</si>
  <si>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</si>
  <si>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</si>
  <si>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</si>
  <si>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</si>
  <si>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</si>
  <si>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</si>
  <si>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</si>
  <si>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</si>
  <si>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</si>
  <si>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</si>
  <si>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</si>
  <si>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</si>
  <si>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</si>
  <si>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</si>
  <si>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</si>
  <si>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</si>
  <si>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</si>
  <si>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</si>
  <si>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</si>
  <si>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</si>
  <si>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</si>
  <si>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</si>
  <si>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</si>
  <si>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</si>
  <si>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</si>
  <si>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</si>
  <si>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</si>
  <si>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</si>
  <si>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</si>
  <si>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</si>
  <si>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</si>
  <si>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</si>
  <si>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</si>
  <si>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</si>
  <si>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</si>
  <si>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</si>
  <si>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</si>
  <si>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</si>
  <si>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</si>
  <si>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</si>
  <si>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</si>
  <si>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</si>
  <si>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</si>
  <si>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</si>
  <si>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</si>
  <si>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</si>
  <si>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</si>
  <si>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</si>
  <si>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</si>
  <si>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</si>
  <si>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</si>
  <si>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</si>
  <si>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</si>
  <si>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</si>
  <si>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</si>
  <si>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</si>
  <si>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</si>
  <si>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</si>
  <si>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</si>
  <si>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</si>
  <si>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</si>
  <si>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</si>
  <si>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</si>
  <si>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</si>
  <si>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</si>
  <si>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</si>
  <si>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</si>
  <si>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</si>
  <si>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</si>
  <si>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</si>
  <si>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</si>
  <si>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</si>
  <si>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</si>
  <si>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</si>
  <si>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</si>
  <si>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</si>
  <si>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</si>
  <si>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</si>
  <si>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</si>
  <si>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</si>
  <si>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</si>
  <si>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</si>
  <si>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</si>
  <si>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</si>
  <si>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</si>
  <si>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</si>
  <si>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</si>
  <si>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</si>
  <si>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</si>
  <si>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</si>
  <si>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</si>
  <si>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</si>
  <si>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</si>
  <si>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</si>
  <si>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</si>
  <si>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</si>
  <si>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</si>
  <si>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</si>
  <si>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</si>
  <si>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</si>
  <si>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</si>
  <si>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</si>
  <si>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</si>
  <si>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</si>
  <si>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</si>
  <si>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</si>
  <si>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</si>
  <si>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</si>
  <si>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</si>
  <si>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</si>
  <si>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</si>
  <si>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</si>
  <si>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</si>
  <si>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</si>
  <si>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</si>
  <si>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</si>
  <si>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</si>
  <si>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</si>
  <si>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</si>
  <si>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</si>
  <si>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</si>
  <si>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</si>
  <si>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</si>
  <si>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</si>
  <si>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</si>
  <si>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</si>
  <si>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</si>
  <si>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</si>
  <si>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</si>
  <si>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</si>
  <si>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</si>
  <si>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</si>
  <si>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</si>
  <si>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</si>
  <si>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</si>
  <si>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</si>
  <si>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</si>
  <si>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</si>
  <si>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</si>
  <si>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</si>
  <si>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</si>
  <si>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</si>
  <si>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</si>
  <si>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</si>
  <si>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</si>
  <si>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</si>
  <si>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</si>
  <si>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</si>
  <si>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</si>
  <si>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</si>
  <si>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</si>
  <si>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</si>
  <si>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</si>
  <si>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</si>
  <si>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</si>
  <si>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</si>
  <si>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</si>
  <si>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</si>
  <si>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</si>
  <si>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</si>
  <si>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</si>
  <si>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</si>
  <si>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</si>
  <si>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</si>
  <si>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</si>
  <si>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</si>
  <si>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</si>
  <si>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</si>
  <si>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</si>
  <si>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</si>
  <si>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</si>
  <si>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</si>
  <si>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</si>
  <si>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</si>
  <si>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</si>
  <si>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</si>
  <si>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</si>
  <si>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</si>
  <si>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</si>
  <si>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</si>
  <si>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</si>
  <si>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</si>
  <si>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</si>
  <si>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</si>
  <si>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</si>
  <si>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</si>
  <si>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</si>
  <si>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</si>
  <si>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</si>
  <si>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</si>
  <si>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</si>
  <si>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</si>
  <si>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</si>
  <si>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</si>
  <si>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</si>
  <si>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</si>
  <si>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</si>
  <si>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</si>
  <si>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</si>
  <si>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</si>
  <si>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</si>
  <si>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</si>
  <si>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</si>
  <si>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</si>
  <si>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</si>
  <si>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</si>
  <si>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</si>
  <si>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</si>
  <si>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</si>
  <si>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</si>
  <si>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</si>
  <si>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</si>
  <si>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</si>
  <si>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</si>
  <si>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</si>
  <si>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</si>
  <si>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</si>
  <si>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</si>
  <si>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</si>
  <si>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</si>
  <si>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</si>
  <si>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</si>
  <si>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</si>
  <si>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</si>
  <si>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</si>
  <si>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</si>
  <si>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</si>
  <si>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</si>
  <si>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</si>
  <si>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</si>
  <si>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</si>
  <si>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</si>
  <si>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</si>
  <si>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</si>
  <si>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</si>
  <si>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</si>
  <si>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</si>
  <si>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</si>
  <si>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</si>
  <si>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</si>
  <si>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</si>
  <si>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</si>
  <si>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</si>
  <si>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</si>
  <si>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</si>
  <si>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</si>
  <si>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</si>
  <si>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</si>
  <si>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</si>
  <si>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</si>
  <si>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</si>
  <si>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</si>
  <si>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</si>
  <si>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</si>
  <si>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</si>
  <si>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</si>
  <si>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</si>
  <si>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</si>
  <si>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</si>
  <si>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</si>
  <si>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</si>
  <si>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</si>
  <si>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</si>
  <si>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</si>
  <si>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</si>
  <si>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</si>
  <si>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</si>
  <si>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</si>
  <si>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</si>
  <si>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</si>
  <si>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</si>
  <si>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</si>
  <si>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</si>
  <si>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</si>
  <si>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</si>
  <si>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</si>
  <si>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</si>
  <si>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</si>
  <si>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</si>
  <si>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</si>
  <si>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</si>
  <si>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</si>
  <si>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</si>
  <si>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</si>
  <si>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</si>
  <si>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</si>
  <si>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</si>
  <si>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</si>
  <si>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</si>
  <si>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</si>
  <si>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</si>
  <si>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</si>
  <si>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</si>
  <si>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</si>
  <si>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</si>
  <si>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</si>
  <si>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</si>
  <si>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</si>
  <si>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</si>
  <si>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</si>
  <si>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</si>
  <si>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</si>
  <si>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</si>
  <si>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</si>
  <si>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</si>
  <si>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</si>
  <si>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</si>
  <si>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</si>
  <si>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</si>
  <si>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</si>
  <si>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</si>
  <si>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</si>
  <si>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</si>
  <si>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</si>
  <si>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</si>
  <si>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</si>
  <si>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</si>
  <si>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</si>
  <si>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</si>
  <si>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</si>
  <si>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</si>
  <si>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</si>
  <si>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</si>
  <si>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</si>
  <si>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</si>
  <si>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</si>
  <si>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</si>
  <si>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</si>
  <si>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</si>
  <si>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</si>
  <si>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</si>
  <si>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</si>
  <si>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</si>
  <si>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</si>
  <si>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</si>
  <si>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</si>
  <si>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</si>
  <si>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</si>
  <si>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</si>
  <si>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</si>
  <si>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</si>
  <si>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</si>
  <si>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</si>
  <si>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</si>
  <si>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</si>
  <si>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</si>
  <si>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</si>
  <si>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</si>
  <si>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</si>
  <si>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</si>
  <si>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</si>
  <si>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</si>
  <si>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</si>
  <si>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</si>
  <si>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</si>
  <si>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</si>
  <si>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</si>
  <si>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</si>
  <si>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</si>
  <si>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</si>
  <si>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</si>
  <si>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</si>
  <si>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</si>
  <si>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</si>
  <si>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</si>
  <si>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</si>
  <si>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</si>
  <si>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</si>
  <si>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</si>
  <si>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</si>
  <si>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</si>
  <si>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</si>
  <si>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</si>
  <si>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</si>
  <si>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</si>
  <si>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</si>
  <si>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</si>
  <si>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</si>
  <si>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</si>
  <si>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</si>
  <si>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</si>
  <si>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</si>
  <si>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</si>
  <si>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</si>
  <si>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</si>
  <si>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</si>
  <si>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</si>
  <si>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</si>
  <si>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</si>
  <si>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</si>
  <si>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</si>
  <si>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</si>
  <si>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</si>
  <si>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</si>
  <si>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</si>
  <si>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</si>
  <si>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</si>
  <si>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</si>
  <si>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</si>
  <si>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</si>
  <si>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</si>
  <si>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</si>
  <si>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</si>
  <si>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</si>
  <si>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</si>
  <si>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</si>
  <si>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</si>
  <si>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</si>
  <si>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</si>
  <si>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</si>
  <si>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</si>
  <si>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</si>
  <si>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</si>
  <si>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</si>
  <si>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</si>
  <si>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</si>
  <si>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</si>
  <si>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</si>
  <si>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</si>
  <si>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</si>
  <si>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</si>
  <si>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</si>
  <si>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</si>
  <si>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</si>
  <si>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</si>
  <si>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</si>
  <si>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</si>
  <si>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</si>
  <si>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</si>
  <si>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</si>
  <si>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</si>
  <si>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</si>
  <si>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</si>
  <si>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</si>
  <si>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</si>
  <si>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</si>
  <si>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</si>
  <si>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</si>
  <si>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</si>
  <si>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</si>
  <si>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</si>
  <si>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</si>
  <si>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</si>
  <si>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</si>
  <si>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</si>
  <si>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</si>
  <si>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</si>
  <si>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</si>
  <si>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</si>
  <si>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</si>
  <si>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</si>
  <si>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</si>
  <si>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</si>
  <si>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</si>
  <si>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</si>
  <si>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</si>
  <si>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</si>
  <si>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</si>
  <si>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</si>
  <si>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</si>
  <si>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</si>
  <si>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</si>
  <si>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</si>
  <si>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</si>
  <si>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</si>
  <si>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</si>
  <si>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</si>
  <si>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</si>
  <si>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</si>
  <si>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</si>
  <si>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</si>
  <si>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</si>
  <si>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</si>
  <si>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</si>
  <si>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</si>
  <si>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</si>
  <si>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</si>
  <si>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</si>
  <si>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</si>
  <si>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</si>
  <si>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</si>
  <si>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</si>
  <si>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</si>
  <si>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</si>
  <si>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</si>
  <si>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</si>
  <si>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</si>
  <si>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</si>
  <si>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</si>
  <si>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</si>
  <si>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</si>
  <si>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</si>
  <si>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</si>
  <si>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</si>
  <si>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</si>
  <si>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</si>
  <si>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</si>
  <si>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</si>
  <si>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</si>
  <si>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</si>
  <si>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</si>
  <si>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</si>
  <si>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</si>
  <si>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</si>
  <si>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</si>
  <si>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</si>
  <si>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</si>
  <si>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</si>
  <si>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</si>
  <si>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</si>
  <si>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</si>
  <si>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</si>
  <si>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</si>
  <si>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</si>
  <si>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</si>
  <si>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</si>
  <si>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</si>
  <si>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</si>
  <si>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</si>
  <si>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</si>
  <si>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</si>
  <si>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</si>
  <si>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</si>
  <si>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</si>
  <si>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</si>
  <si>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</si>
  <si>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</si>
  <si>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</si>
  <si>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</si>
  <si>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</si>
  <si>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</si>
  <si>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</si>
  <si>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</si>
  <si>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</si>
  <si>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</si>
  <si>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</si>
  <si>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</si>
  <si>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</si>
  <si>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</si>
  <si>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</si>
  <si>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</si>
  <si>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</si>
  <si>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</si>
  <si>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</si>
  <si>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</si>
  <si>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</si>
  <si>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</si>
  <si>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</si>
  <si>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</si>
  <si>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</si>
  <si>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</si>
  <si>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</si>
  <si>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</si>
  <si>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</si>
  <si>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</si>
  <si>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</si>
  <si>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</si>
  <si>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</si>
  <si>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</si>
  <si>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</si>
  <si>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</si>
  <si>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</si>
  <si>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</si>
  <si>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</si>
  <si>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</si>
  <si>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</si>
  <si>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</si>
  <si>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</si>
  <si>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</si>
  <si>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</si>
  <si>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</si>
  <si>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</si>
  <si>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</si>
  <si>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</si>
  <si>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</si>
  <si>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</si>
  <si>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</si>
  <si>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</si>
  <si>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</si>
  <si>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</si>
  <si>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</si>
  <si>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</si>
  <si>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</si>
  <si>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</si>
  <si>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</si>
  <si>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</si>
  <si>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</si>
  <si>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</si>
  <si>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</si>
  <si>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</si>
  <si>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</si>
  <si>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</si>
  <si>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</si>
  <si>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</si>
  <si>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</si>
  <si>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</si>
  <si>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</si>
  <si>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</si>
  <si>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</si>
  <si>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</si>
  <si>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</si>
  <si>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</si>
  <si>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</si>
  <si>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</si>
  <si>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</si>
  <si>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</si>
  <si>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</si>
  <si>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</si>
  <si>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</si>
  <si>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</si>
  <si>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</si>
  <si>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</si>
  <si>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</si>
  <si>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</si>
  <si>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</si>
  <si>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</si>
  <si>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</si>
  <si>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</si>
  <si>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</si>
  <si>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</si>
  <si>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</si>
  <si>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</si>
  <si>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</si>
  <si>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</si>
  <si>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</si>
  <si>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</si>
  <si>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</si>
  <si>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</si>
  <si>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</si>
  <si>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</si>
  <si>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</si>
  <si>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</si>
  <si>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</si>
  <si>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</si>
  <si>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</si>
  <si>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</si>
  <si>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</si>
  <si>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</si>
  <si>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</si>
  <si>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</si>
  <si>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</si>
  <si>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</si>
  <si>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</si>
  <si>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</si>
  <si>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</si>
  <si>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</si>
  <si>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</si>
  <si>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</si>
  <si>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</si>
  <si>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</si>
  <si>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</si>
  <si>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</si>
  <si>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</si>
  <si>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</si>
  <si>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</si>
  <si>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</si>
  <si>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</si>
  <si>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</si>
  <si>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</si>
  <si>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</si>
  <si>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</si>
  <si>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</si>
  <si>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</si>
  <si>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</si>
  <si>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</si>
  <si>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</si>
  <si>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</si>
  <si>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</si>
  <si>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</si>
  <si>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</si>
  <si>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</si>
  <si>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</si>
  <si>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</si>
  <si>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</si>
  <si>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</si>
  <si>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</si>
  <si>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</si>
  <si>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</si>
  <si>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</si>
  <si>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</si>
  <si>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</si>
  <si>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</si>
  <si>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</si>
  <si>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</si>
  <si>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</si>
  <si>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</si>
  <si>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</si>
  <si>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</si>
  <si>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</si>
  <si>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</si>
  <si>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</si>
  <si>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</si>
  <si>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</si>
  <si>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</si>
  <si>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</si>
  <si>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</si>
  <si>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</si>
  <si>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</si>
  <si>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</si>
  <si>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</si>
  <si>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</si>
  <si>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</si>
  <si>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</si>
  <si>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</si>
  <si>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</si>
  <si>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</si>
  <si>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</si>
  <si>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</si>
  <si>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</si>
  <si>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</si>
  <si>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</si>
  <si>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</si>
  <si>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</si>
  <si>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</si>
  <si>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</si>
  <si>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</si>
  <si>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</si>
  <si>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</si>
  <si>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</si>
  <si>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</si>
  <si>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</si>
  <si>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</si>
  <si>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</si>
  <si>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</si>
  <si>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</si>
  <si>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</si>
  <si>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</si>
  <si>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</si>
  <si>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</si>
  <si>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</si>
  <si>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</si>
  <si>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</si>
  <si>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</si>
  <si>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</si>
  <si>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</si>
  <si>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</si>
  <si>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</si>
  <si>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</si>
  <si>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</si>
  <si>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</si>
  <si>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</si>
  <si>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</si>
  <si>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</si>
  <si>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</si>
  <si>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</si>
  <si>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</si>
  <si>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</si>
  <si>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</si>
  <si>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</si>
  <si>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</si>
  <si>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</si>
  <si>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</si>
  <si>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</si>
  <si>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</si>
  <si>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</si>
  <si>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</si>
  <si>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</si>
  <si>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</si>
  <si>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</si>
  <si>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</si>
  <si>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</si>
  <si>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</si>
  <si>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</si>
  <si>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</si>
  <si>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</si>
  <si>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</si>
  <si>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</si>
  <si>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</si>
  <si>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</si>
  <si>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</si>
  <si>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</si>
  <si>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</si>
  <si>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</si>
  <si>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</si>
  <si>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</si>
  <si>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</si>
  <si>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</si>
  <si>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</si>
  <si>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</si>
  <si>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</si>
  <si>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</si>
  <si>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</si>
  <si>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</si>
  <si>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</si>
  <si>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</si>
  <si>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</si>
  <si>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</si>
  <si>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</si>
  <si>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</si>
  <si>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</si>
  <si>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</si>
  <si>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</si>
  <si>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</si>
  <si>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</si>
  <si>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</si>
  <si>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</si>
  <si>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</si>
  <si>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</si>
  <si>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</si>
  <si>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</si>
  <si>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</si>
  <si>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</si>
  <si>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</si>
  <si>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</si>
  <si>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</si>
  <si>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</si>
  <si>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</si>
  <si>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</si>
  <si>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</si>
  <si>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</si>
  <si>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</si>
  <si>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</si>
  <si>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</si>
  <si>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</si>
  <si>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</si>
  <si>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</si>
  <si>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</si>
  <si>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</si>
  <si>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</si>
  <si>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</si>
  <si>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</si>
  <si>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</si>
  <si>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</si>
  <si>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</si>
  <si>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</si>
  <si>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</si>
  <si>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</si>
  <si>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</si>
  <si>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</si>
  <si>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</si>
  <si>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</si>
  <si>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</si>
  <si>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</si>
  <si>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</si>
  <si>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</si>
  <si>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</si>
  <si>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</si>
  <si>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</si>
  <si>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</si>
  <si>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</si>
  <si>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</si>
  <si>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</si>
  <si>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</si>
  <si>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</si>
  <si>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</si>
  <si>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</si>
  <si>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</si>
  <si>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</si>
  <si>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</si>
  <si>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</si>
  <si>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</si>
  <si>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</si>
  <si>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</si>
  <si>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</si>
  <si>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</si>
  <si>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</si>
  <si>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</si>
  <si>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</si>
  <si>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</si>
  <si>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</si>
  <si>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</si>
  <si>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</si>
  <si>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</si>
  <si>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</si>
  <si>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</si>
  <si>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</si>
  <si>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</si>
  <si>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</si>
  <si>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</si>
  <si>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</si>
  <si>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</si>
  <si>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</si>
  <si>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</si>
  <si>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</si>
  <si>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</si>
  <si>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</si>
  <si>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</si>
  <si>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</si>
  <si>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</si>
  <si>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</si>
  <si>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</si>
  <si>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</si>
  <si>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</si>
  <si>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</si>
  <si>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</si>
  <si>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</si>
  <si>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</si>
  <si>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</si>
  <si>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</si>
  <si>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</si>
  <si>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</si>
  <si>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</si>
  <si>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</si>
  <si>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</si>
  <si>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</si>
  <si>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</si>
  <si>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</si>
  <si>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</si>
  <si>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</si>
  <si>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</si>
  <si>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</si>
  <si>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</si>
  <si>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</si>
  <si>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</si>
  <si>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</si>
  <si>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</si>
  <si>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</si>
  <si>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</si>
  <si>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</si>
  <si>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</si>
  <si>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</si>
  <si>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</si>
  <si>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</si>
  <si>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</si>
  <si>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</si>
  <si>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</si>
  <si>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</si>
  <si>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</si>
  <si>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</si>
  <si>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</si>
  <si>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</si>
  <si>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</si>
  <si>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</si>
  <si>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</si>
  <si>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</si>
  <si>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</si>
  <si>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</si>
  <si>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</si>
  <si>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</si>
  <si>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</si>
  <si>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</si>
  <si>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</si>
  <si>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</si>
  <si>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</si>
  <si>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</si>
  <si>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</si>
  <si>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</si>
  <si>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</si>
  <si>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</si>
  <si>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</si>
  <si>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</si>
  <si>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</si>
  <si>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</si>
  <si>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</si>
  <si>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</si>
  <si>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</si>
  <si>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</si>
  <si>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</si>
  <si>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</si>
  <si>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</si>
  <si>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</si>
  <si>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</si>
  <si>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</si>
  <si>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</si>
  <si>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</si>
  <si>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</si>
  <si>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</si>
  <si>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</si>
  <si>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</si>
  <si>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</si>
  <si>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</si>
  <si>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</si>
  <si>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</si>
  <si>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</si>
  <si>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</si>
  <si>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</si>
  <si>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</si>
  <si>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</si>
  <si>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</si>
  <si>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</si>
  <si>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</si>
  <si>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</si>
  <si>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</si>
  <si>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</si>
  <si>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</si>
  <si>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</si>
  <si>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</si>
  <si>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</si>
  <si>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</si>
  <si>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</si>
  <si>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</si>
  <si>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</si>
  <si>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</si>
  <si>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</si>
  <si>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</si>
  <si>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</si>
  <si>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</si>
  <si>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</si>
  <si>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</si>
  <si>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</si>
  <si>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</si>
  <si>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</si>
  <si>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</si>
  <si>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</si>
  <si>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</si>
  <si>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</si>
  <si>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</si>
  <si>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</si>
  <si>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</si>
  <si>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</si>
  <si>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</si>
  <si>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</si>
  <si>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</si>
  <si>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</si>
  <si>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</si>
  <si>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</si>
  <si>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</si>
  <si>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</si>
  <si>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</si>
  <si>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</si>
  <si>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</si>
  <si>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</si>
  <si>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</si>
  <si>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</si>
  <si>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</si>
  <si>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</si>
  <si>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</si>
  <si>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</si>
  <si>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</si>
  <si>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</si>
  <si>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</si>
  <si>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</si>
  <si>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</si>
  <si>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</si>
  <si>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</si>
  <si>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</si>
  <si>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</si>
  <si>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</si>
  <si>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</si>
  <si>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</si>
  <si>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</si>
  <si>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</si>
  <si>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</si>
  <si>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</si>
  <si>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</si>
  <si>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</si>
  <si>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</si>
  <si>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</si>
  <si>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</si>
  <si>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</si>
  <si>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</si>
  <si>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</si>
  <si>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</si>
  <si>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</si>
  <si>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</si>
  <si>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</si>
  <si>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</si>
  <si>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</si>
  <si>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</si>
  <si>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</si>
  <si>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</si>
  <si>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</si>
  <si>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</si>
  <si>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</si>
  <si>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</si>
  <si>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</si>
  <si>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</si>
  <si>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</si>
  <si>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</si>
  <si>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</si>
  <si>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</si>
  <si>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</si>
  <si>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</si>
  <si>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</si>
  <si>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</si>
  <si>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</si>
  <si>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</si>
  <si>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</si>
  <si>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</si>
  <si>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</si>
  <si>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</si>
  <si>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</si>
  <si>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</si>
  <si>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</si>
  <si>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</si>
  <si>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</si>
  <si>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</si>
  <si>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</si>
  <si>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</si>
  <si>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</si>
  <si>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</si>
  <si>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</si>
  <si>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</si>
  <si>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</si>
  <si>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</si>
  <si>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</si>
  <si>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</si>
  <si>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</si>
  <si>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</si>
  <si>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</si>
  <si>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</si>
  <si>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</si>
  <si>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</si>
  <si>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</si>
  <si>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</si>
  <si>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</si>
  <si>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</si>
  <si>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</si>
  <si>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</si>
  <si>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</si>
  <si>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</si>
  <si>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</si>
  <si>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</si>
  <si>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</si>
  <si>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</si>
  <si>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</si>
  <si>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</si>
  <si>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</si>
  <si>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</si>
  <si>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</si>
  <si>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</si>
  <si>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</si>
  <si>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</si>
  <si>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</si>
  <si>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</si>
  <si>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</si>
  <si>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</si>
  <si>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</si>
  <si>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</si>
  <si>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</si>
  <si>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</si>
  <si>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</si>
  <si>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</si>
  <si>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</si>
  <si>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</si>
  <si>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</si>
  <si>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</si>
  <si>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</si>
  <si>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</si>
  <si>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</si>
  <si>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</si>
  <si>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</si>
  <si>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</si>
  <si>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</si>
  <si>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</si>
  <si>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</si>
  <si>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</si>
  <si>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</si>
  <si>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</si>
  <si>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</si>
  <si>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</si>
  <si>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</si>
  <si>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</si>
  <si>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</si>
  <si>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</si>
  <si>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</si>
  <si>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</si>
  <si>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</si>
  <si>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</si>
  <si>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</si>
  <si>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</si>
  <si>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</si>
  <si>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</si>
  <si>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</si>
  <si>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</si>
  <si>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</si>
  <si>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</si>
  <si>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</si>
  <si>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</si>
  <si>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</si>
  <si>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</si>
  <si>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</si>
  <si>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</si>
  <si>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</si>
  <si>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</si>
  <si>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</si>
  <si>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</si>
  <si>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</si>
  <si>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</si>
  <si>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</si>
  <si>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</si>
  <si>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</si>
  <si>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</si>
  <si>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</si>
  <si>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</si>
  <si>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</si>
  <si>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</si>
  <si>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</si>
  <si>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</si>
  <si>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</si>
  <si>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</si>
  <si>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</si>
  <si>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</si>
  <si>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</si>
  <si>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</si>
  <si>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</si>
  <si>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</si>
  <si>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</si>
  <si>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</si>
  <si>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</si>
  <si>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</si>
  <si>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</si>
  <si>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</si>
  <si>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</si>
  <si>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</si>
  <si>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</si>
  <si>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</si>
  <si>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</si>
  <si>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</si>
  <si>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</si>
  <si>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</si>
  <si>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</si>
  <si>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</si>
  <si>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</si>
  <si>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</si>
  <si>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</si>
  <si>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</si>
  <si>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</si>
  <si>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</si>
  <si>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</si>
  <si>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</si>
  <si>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</si>
  <si>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</si>
  <si>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</si>
  <si>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</si>
  <si>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</si>
  <si>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</si>
  <si>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</si>
  <si>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</si>
  <si>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</si>
  <si>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</si>
  <si>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</si>
  <si>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</si>
  <si>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</si>
  <si>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</si>
  <si>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</si>
  <si>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</si>
  <si>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</si>
  <si>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</si>
  <si>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</si>
  <si>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</si>
  <si>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</si>
  <si>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</si>
  <si>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</si>
  <si>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</si>
  <si>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</si>
  <si>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</si>
  <si>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</si>
  <si>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</si>
  <si>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</si>
  <si>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</si>
  <si>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</si>
  <si>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</si>
  <si>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</si>
  <si>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</si>
  <si>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</si>
  <si>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</si>
  <si>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</si>
  <si>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</si>
  <si>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</si>
  <si>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</si>
  <si>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</si>
  <si>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</si>
  <si>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</si>
  <si>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</si>
  <si>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</si>
  <si>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</si>
  <si>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</si>
  <si>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</si>
  <si>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</si>
  <si>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</si>
  <si>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</si>
  <si>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</si>
  <si>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</si>
  <si>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</si>
  <si>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</si>
  <si>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</si>
  <si>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</si>
  <si>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</si>
  <si>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</si>
  <si>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</si>
  <si>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</si>
  <si>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</si>
  <si>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</si>
  <si>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</si>
  <si>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</si>
  <si>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</si>
  <si>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</si>
  <si>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</si>
  <si>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</si>
  <si>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</si>
  <si>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</si>
  <si>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</si>
  <si>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</si>
  <si>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</si>
  <si>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</si>
  <si>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</si>
  <si>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</si>
  <si>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</si>
  <si>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</si>
  <si>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</si>
  <si>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</si>
  <si>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</si>
  <si>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</si>
  <si>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</si>
  <si>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</si>
  <si>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</si>
  <si>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</si>
  <si>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</si>
  <si>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</si>
  <si>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</si>
  <si>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</si>
  <si>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</si>
  <si>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</si>
  <si>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</si>
  <si>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</si>
  <si>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</si>
  <si>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</si>
  <si>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</si>
  <si>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</si>
  <si>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</si>
  <si>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</si>
  <si>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</si>
  <si>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</si>
  <si>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</si>
  <si>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</si>
  <si>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</si>
  <si>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</si>
  <si>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</si>
  <si>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</si>
  <si>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</si>
  <si>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</si>
  <si>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</si>
  <si>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</si>
  <si>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</si>
  <si>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</si>
  <si>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</si>
  <si>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</si>
  <si>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</si>
  <si>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</si>
  <si>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</si>
  <si>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</si>
  <si>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</si>
  <si>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</si>
  <si>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</si>
  <si>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</si>
  <si>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</si>
  <si>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</si>
  <si>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</si>
  <si>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</si>
  <si>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</si>
  <si>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</si>
  <si>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</si>
  <si>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</si>
  <si>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</si>
  <si>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</si>
  <si>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</si>
  <si>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</si>
  <si>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</si>
  <si>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</si>
  <si>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</si>
  <si>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</si>
  <si>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</si>
  <si>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</si>
  <si>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</si>
  <si>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</si>
  <si>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</si>
  <si>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</si>
  <si>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</si>
  <si>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</si>
  <si>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</si>
  <si>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</si>
  <si>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</si>
  <si>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</si>
  <si>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</si>
  <si>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</si>
  <si>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</si>
  <si>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</si>
  <si>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</si>
  <si>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</si>
  <si>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</si>
  <si>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</si>
  <si>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</si>
  <si>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</si>
  <si>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</si>
  <si>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</si>
  <si>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</si>
  <si>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</si>
  <si>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</si>
  <si>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</si>
  <si>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</si>
  <si>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</si>
  <si>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</si>
  <si>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</si>
  <si>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</si>
  <si>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</si>
  <si>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</si>
  <si>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</si>
  <si>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</si>
  <si>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</si>
  <si>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</si>
  <si>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</si>
  <si>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</si>
  <si>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</si>
  <si>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</si>
  <si>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</si>
  <si>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</si>
  <si>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</si>
  <si>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</si>
  <si>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</si>
  <si>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</si>
  <si>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</si>
  <si>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</si>
  <si>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</si>
  <si>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</si>
  <si>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</si>
  <si>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</si>
  <si>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</si>
  <si>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</si>
  <si>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</si>
  <si>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</si>
  <si>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</si>
  <si>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</si>
  <si>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</si>
  <si>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</si>
  <si>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</si>
  <si>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</si>
  <si>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</si>
  <si>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</si>
  <si>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</si>
  <si>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</si>
  <si>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</si>
  <si>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</si>
  <si>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</si>
  <si>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</si>
  <si>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</si>
  <si>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</si>
  <si>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</si>
  <si>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</si>
  <si>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</si>
  <si>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</si>
  <si>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</si>
  <si>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</si>
  <si>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</si>
  <si>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</si>
  <si>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</si>
  <si>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</si>
  <si>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</si>
  <si>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</si>
  <si>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</si>
  <si>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</si>
  <si>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</si>
  <si>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</si>
  <si>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</si>
  <si>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</si>
  <si>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</si>
  <si>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</si>
  <si>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</si>
  <si>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</si>
  <si>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</si>
  <si>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</si>
  <si>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</si>
  <si>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</si>
  <si>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</si>
  <si>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</si>
  <si>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</si>
  <si>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</si>
  <si>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</si>
  <si>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</si>
  <si>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</si>
  <si>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</si>
  <si>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</si>
  <si>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</si>
  <si>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</si>
  <si>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</si>
  <si>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</si>
  <si>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</si>
  <si>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</si>
  <si>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</si>
  <si>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</si>
  <si>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</si>
  <si>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</si>
  <si>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</si>
  <si>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</si>
  <si>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</si>
  <si>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</si>
  <si>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</si>
  <si>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</si>
  <si>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</si>
  <si>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</si>
  <si>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</si>
  <si>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</si>
  <si>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</si>
  <si>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</si>
  <si>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</si>
  <si>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</si>
  <si>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</si>
  <si>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</si>
  <si>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</si>
  <si>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</si>
  <si>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</si>
  <si>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</si>
  <si>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</si>
  <si>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</si>
  <si>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</si>
  <si>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</si>
  <si>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</si>
  <si>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</si>
  <si>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</si>
  <si>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</si>
  <si>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</si>
  <si>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</si>
  <si>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</si>
  <si>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</si>
  <si>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</si>
  <si>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</si>
  <si>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</si>
  <si>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</si>
  <si>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</si>
  <si>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</si>
  <si>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</si>
  <si>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</si>
  <si>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</si>
  <si>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</si>
  <si>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</si>
  <si>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</si>
  <si>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</si>
  <si>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</si>
  <si>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</si>
  <si>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</si>
  <si>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</si>
  <si>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</si>
  <si>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</si>
  <si>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</si>
  <si>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</si>
  <si>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</si>
  <si>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</si>
  <si>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</si>
  <si>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</si>
  <si>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</si>
  <si>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</si>
  <si>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</si>
  <si>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</si>
  <si>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</si>
  <si>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</si>
  <si>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</si>
  <si>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</si>
  <si>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</si>
  <si>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</si>
  <si>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</si>
  <si>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</si>
  <si>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</si>
  <si>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</si>
  <si>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</si>
  <si>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</si>
  <si>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</si>
  <si>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</si>
  <si>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</si>
  <si>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</si>
  <si>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</si>
  <si>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</si>
  <si>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</si>
  <si>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</si>
  <si>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</si>
  <si>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</si>
  <si>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</si>
  <si>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</si>
  <si>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</si>
  <si>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</si>
  <si>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</si>
  <si>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</si>
  <si>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</si>
  <si>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</si>
  <si>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</si>
  <si>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</si>
  <si>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</si>
  <si>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</si>
  <si>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</si>
  <si>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</si>
  <si>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</si>
  <si>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</si>
  <si>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</si>
  <si>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</si>
  <si>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</si>
  <si>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</si>
  <si>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</si>
  <si>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</si>
  <si>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</si>
  <si>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</si>
  <si>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</si>
  <si>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</si>
  <si>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</si>
  <si>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</si>
  <si>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</si>
  <si>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</si>
  <si>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</si>
  <si>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</si>
  <si>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</si>
  <si>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</si>
  <si>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</si>
  <si>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</si>
  <si>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</si>
  <si>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</si>
  <si>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</si>
  <si>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</si>
  <si>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</si>
  <si>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</si>
  <si>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</si>
  <si>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</si>
  <si>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</si>
  <si>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</si>
  <si>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</si>
  <si>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</si>
  <si>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</si>
  <si>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</si>
  <si>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</si>
  <si>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</si>
  <si>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</si>
  <si>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</si>
  <si>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</si>
  <si>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</si>
  <si>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</si>
  <si>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</si>
  <si>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</si>
  <si>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</si>
  <si>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</si>
  <si>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</si>
  <si>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</si>
  <si>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</si>
  <si>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</si>
  <si>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</si>
  <si>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</si>
  <si>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</si>
  <si>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</si>
  <si>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</si>
  <si>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</si>
  <si>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</si>
  <si>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</si>
  <si>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</si>
  <si>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</si>
  <si>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</si>
  <si>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</si>
  <si>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</si>
  <si>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</si>
  <si>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</si>
  <si>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</si>
  <si>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</si>
  <si>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</si>
  <si>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</si>
  <si>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</si>
  <si>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</si>
  <si>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</si>
  <si>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</si>
  <si>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</si>
  <si>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</si>
  <si>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</si>
  <si>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</si>
  <si>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</si>
  <si>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</si>
  <si>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</si>
  <si>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</si>
  <si>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</si>
  <si>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</si>
  <si>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</si>
  <si>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</si>
  <si>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</si>
  <si>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</si>
  <si>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</si>
  <si>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</si>
  <si>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</si>
  <si>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</si>
  <si>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</si>
  <si>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</si>
  <si>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</si>
  <si>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</si>
  <si>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</si>
  <si>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</si>
  <si>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</si>
  <si>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</si>
  <si>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</si>
  <si>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</si>
  <si>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</si>
  <si>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</si>
  <si>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</si>
  <si>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</si>
  <si>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</si>
  <si>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</si>
  <si>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</si>
  <si>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</si>
  <si>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</si>
  <si>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</si>
  <si>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</si>
  <si>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</si>
  <si>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</si>
  <si>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</si>
  <si>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</si>
  <si>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</si>
  <si>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</si>
  <si>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</si>
  <si>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</si>
  <si>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</si>
  <si>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</si>
  <si>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</si>
  <si>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</si>
  <si>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</si>
  <si>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</si>
  <si>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</si>
  <si>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</si>
  <si>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</si>
  <si>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</si>
  <si>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</si>
  <si>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</si>
  <si>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</si>
  <si>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</si>
  <si>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</si>
  <si>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</si>
  <si>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</si>
  <si>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</si>
  <si>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</si>
  <si>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</si>
  <si>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</si>
  <si>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</si>
  <si>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</si>
  <si>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</si>
  <si>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</si>
  <si>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</si>
  <si>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</si>
  <si>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</si>
  <si>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</si>
  <si>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</si>
  <si>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</si>
  <si>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</si>
  <si>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</si>
  <si>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</si>
  <si>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</si>
  <si>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</si>
  <si>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</si>
  <si>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</si>
  <si>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</si>
  <si>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</si>
  <si>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</si>
  <si>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</si>
  <si>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</si>
  <si>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</si>
  <si>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</si>
  <si>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</si>
  <si>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</si>
  <si>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</si>
  <si>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</si>
  <si>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</si>
  <si>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</si>
  <si>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</si>
  <si>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</si>
  <si>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</si>
  <si>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</si>
  <si>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</si>
  <si>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</si>
  <si>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</si>
  <si>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</si>
  <si>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</si>
  <si>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</si>
  <si>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</si>
  <si>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</si>
  <si>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</si>
  <si>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</si>
  <si>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</si>
  <si>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</si>
  <si>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</si>
  <si>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</si>
  <si>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</si>
  <si>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</si>
  <si>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</si>
  <si>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</si>
  <si>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</si>
  <si>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</si>
  <si>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</si>
  <si>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</si>
  <si>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</si>
  <si>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</si>
  <si>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</si>
  <si>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</si>
  <si>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</si>
  <si>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</si>
  <si>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</si>
  <si>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</si>
  <si>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</si>
  <si>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</si>
  <si>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</si>
  <si>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</si>
  <si>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</si>
  <si>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</si>
  <si>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</si>
  <si>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</si>
  <si>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</si>
  <si>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</si>
  <si>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</si>
  <si>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</si>
  <si>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</si>
  <si>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</si>
  <si>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</si>
  <si>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</si>
  <si>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</si>
  <si>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</si>
  <si>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</si>
  <si>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</si>
  <si>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</si>
  <si>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</si>
  <si>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</si>
  <si>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</si>
  <si>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</si>
  <si>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</si>
  <si>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</si>
  <si>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</si>
  <si>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</si>
  <si>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</si>
  <si>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</si>
  <si>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</si>
  <si>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</si>
  <si>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</si>
  <si>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</si>
  <si>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</si>
  <si>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</si>
  <si>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</si>
  <si>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</si>
  <si>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</si>
  <si>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</si>
  <si>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</si>
  <si>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</si>
  <si>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</si>
  <si>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</si>
  <si>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</si>
  <si>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</si>
  <si>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</si>
  <si>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</si>
  <si>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</si>
  <si>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</si>
  <si>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</si>
  <si>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</si>
  <si>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</si>
  <si>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</si>
  <si>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</si>
  <si>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</si>
  <si>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</si>
  <si>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</si>
  <si>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</si>
  <si>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</si>
  <si>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</si>
  <si>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</si>
  <si>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</si>
  <si>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</si>
  <si>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</si>
  <si>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</si>
  <si>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</si>
  <si>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</si>
  <si>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</si>
  <si>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</si>
  <si>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</si>
  <si>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</si>
  <si>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</si>
  <si>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</si>
  <si>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</si>
  <si>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</si>
  <si>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</si>
  <si>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</si>
  <si>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</si>
  <si>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</si>
  <si>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</si>
  <si>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</si>
  <si>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</si>
  <si>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</si>
  <si>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</si>
  <si>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</si>
  <si>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</si>
  <si>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</si>
  <si>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</si>
  <si>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</si>
  <si>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</si>
  <si>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</si>
  <si>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</si>
  <si>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</si>
  <si>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</si>
  <si>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</si>
  <si>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</si>
  <si>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</si>
  <si>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</si>
  <si>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</si>
  <si>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</si>
  <si>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</si>
  <si>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</si>
  <si>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</si>
  <si>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</si>
  <si>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</si>
  <si>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</si>
  <si>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</si>
  <si>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</si>
  <si>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</si>
  <si>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</si>
  <si>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</si>
  <si>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</si>
  <si>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</si>
  <si>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</si>
  <si>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</si>
  <si>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</si>
  <si>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</si>
  <si>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</si>
  <si>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</si>
  <si>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</si>
  <si>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</si>
  <si>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</si>
  <si>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</si>
  <si>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</si>
  <si>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</si>
  <si>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</si>
  <si>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</si>
  <si>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</si>
  <si>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</si>
  <si>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</si>
  <si>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</si>
  <si>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</si>
  <si>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</si>
  <si>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</si>
  <si>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</si>
  <si>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</si>
  <si>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</si>
  <si>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</si>
  <si>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</si>
  <si>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</si>
  <si>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</si>
  <si>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</si>
  <si>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</si>
  <si>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</si>
  <si>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</si>
  <si>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</si>
  <si>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</si>
  <si>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</si>
  <si>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</si>
  <si>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</si>
  <si>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</si>
  <si>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</si>
  <si>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</si>
  <si>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</si>
  <si>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</si>
  <si>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</si>
  <si>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</si>
  <si>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</si>
  <si>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</si>
  <si>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</si>
  <si>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</si>
  <si>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</si>
  <si>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</si>
  <si>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</si>
  <si>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</si>
  <si>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</si>
  <si>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</si>
  <si>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</si>
  <si>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</si>
  <si>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</si>
  <si>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</si>
  <si>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</si>
  <si>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</si>
  <si>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</si>
  <si>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</si>
  <si>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</si>
  <si>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</si>
  <si>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</si>
  <si>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</si>
  <si>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</si>
  <si>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</si>
  <si>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</si>
  <si>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</si>
  <si>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</si>
  <si>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</si>
  <si>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</si>
  <si>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</si>
  <si>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</si>
  <si>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</si>
  <si>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</si>
  <si>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</si>
  <si>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</si>
  <si>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</si>
  <si>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</si>
  <si>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</si>
  <si>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</si>
  <si>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</si>
  <si>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</si>
  <si>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</si>
  <si>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</si>
  <si>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</si>
  <si>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</si>
  <si>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</si>
  <si>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</si>
  <si>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</si>
  <si>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</si>
  <si>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</si>
  <si>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</si>
  <si>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</si>
  <si>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</si>
  <si>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</si>
  <si>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</si>
  <si>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</si>
  <si>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</si>
  <si>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</si>
  <si>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</si>
  <si>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</si>
  <si>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</si>
  <si>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</si>
  <si>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</si>
  <si>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</si>
  <si>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</si>
  <si>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</si>
  <si>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</si>
  <si>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</si>
  <si>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</si>
  <si>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</si>
  <si>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</si>
  <si>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</si>
  <si>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</si>
  <si>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</si>
  <si>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</si>
  <si>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</si>
  <si>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</si>
  <si>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</si>
  <si>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</si>
  <si>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</si>
  <si>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</si>
  <si>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</si>
  <si>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</si>
  <si>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</si>
  <si>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</si>
  <si>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</si>
  <si>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</si>
  <si>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</si>
  <si>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</si>
  <si>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</si>
  <si>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</si>
  <si>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</si>
  <si>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</si>
  <si>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</si>
  <si>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</si>
  <si>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</si>
  <si>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</si>
  <si>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</si>
  <si>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</si>
  <si>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</si>
  <si>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</si>
  <si>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</si>
  <si>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</si>
  <si>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</si>
  <si>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</si>
  <si>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</si>
  <si>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</si>
  <si>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</si>
  <si>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</si>
  <si>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</si>
  <si>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</si>
  <si>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</si>
  <si>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</si>
  <si>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</si>
  <si>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</si>
  <si>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</si>
  <si>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</si>
  <si>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</si>
  <si>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</si>
  <si>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</si>
  <si>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</si>
  <si>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</si>
  <si>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</si>
  <si>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</si>
  <si>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</si>
  <si>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</si>
  <si>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</si>
  <si>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</si>
  <si>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</si>
  <si>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</si>
  <si>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</si>
  <si>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</si>
  <si>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</si>
  <si>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</si>
  <si>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</si>
  <si>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</si>
  <si>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</si>
  <si>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</si>
  <si>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</si>
  <si>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</si>
  <si>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</si>
  <si>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</si>
  <si>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</si>
  <si>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</si>
  <si>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</si>
  <si>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</si>
  <si>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</si>
  <si>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</si>
  <si>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</si>
  <si>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</si>
  <si>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</si>
  <si>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</si>
  <si>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</si>
  <si>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</si>
  <si>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</si>
  <si>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</si>
  <si>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</si>
  <si>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</si>
  <si>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</si>
  <si>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</si>
  <si>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</si>
  <si>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</si>
  <si>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</si>
  <si>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</si>
  <si>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</si>
  <si>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</si>
  <si>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</si>
  <si>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</si>
  <si>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</si>
  <si>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</si>
  <si>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</si>
  <si>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</si>
  <si>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</si>
  <si>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</si>
  <si>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</si>
  <si>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</si>
  <si>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</si>
  <si>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</si>
  <si>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</si>
  <si>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</si>
  <si>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</si>
  <si>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</si>
  <si>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</si>
  <si>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</si>
  <si>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</si>
  <si>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</si>
  <si>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</si>
  <si>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</si>
  <si>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</si>
  <si>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</si>
  <si>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</si>
  <si>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</si>
  <si>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</si>
  <si>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</si>
  <si>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</si>
  <si>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</si>
  <si>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</si>
  <si>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</si>
  <si>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</si>
  <si>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</si>
  <si>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</si>
  <si>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</si>
  <si>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</si>
  <si>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</si>
  <si>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</si>
  <si>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</si>
  <si>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</si>
  <si>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</si>
  <si>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</si>
  <si>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</si>
  <si>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</si>
  <si>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</si>
  <si>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</si>
  <si>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</si>
  <si>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</si>
  <si>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</si>
  <si>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</si>
  <si>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</si>
  <si>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</si>
  <si>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</si>
  <si>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</si>
  <si>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</si>
  <si>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</si>
  <si>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</si>
  <si>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</si>
  <si>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</si>
  <si>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</si>
  <si>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</si>
  <si>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</si>
  <si>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</si>
  <si>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</si>
  <si>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</si>
  <si>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</si>
  <si>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</si>
  <si>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</si>
  <si>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</si>
  <si>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</si>
  <si>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</si>
  <si>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</si>
  <si>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</si>
  <si>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</si>
  <si>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</si>
  <si>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</si>
  <si>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</si>
  <si>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</si>
  <si>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</si>
  <si>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</si>
  <si>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</si>
  <si>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</si>
  <si>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</si>
  <si>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</si>
  <si>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</si>
  <si>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</si>
  <si>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</si>
  <si>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</si>
  <si>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</si>
  <si>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</si>
  <si>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</si>
  <si>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</si>
  <si>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</si>
  <si>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</si>
  <si>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</si>
  <si>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</si>
  <si>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</si>
  <si>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</si>
  <si>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</si>
  <si>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</si>
  <si>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</si>
  <si>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</si>
  <si>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</si>
  <si>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</si>
  <si>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</si>
  <si>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</si>
  <si>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</si>
  <si>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</si>
  <si>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</si>
  <si>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</si>
  <si>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</si>
  <si>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</si>
  <si>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</si>
  <si>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</si>
  <si>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</si>
  <si>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</si>
  <si>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</si>
  <si>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</si>
  <si>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</si>
  <si>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</si>
  <si>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</si>
  <si>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</si>
  <si>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</si>
  <si>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</si>
  <si>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</si>
  <si>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</si>
  <si>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</si>
  <si>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</si>
  <si>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</si>
  <si>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</si>
  <si>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</si>
  <si>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</si>
  <si>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</si>
  <si>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</si>
  <si>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</si>
  <si>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</si>
  <si>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</si>
  <si>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</si>
  <si>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</si>
  <si>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</si>
  <si>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</si>
  <si>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</si>
  <si>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</si>
  <si>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</si>
  <si>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</si>
  <si>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</si>
  <si>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</si>
  <si>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</si>
  <si>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</si>
  <si>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</si>
  <si>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</si>
  <si>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</si>
  <si>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</si>
  <si>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</si>
  <si>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</si>
  <si>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</si>
  <si>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</si>
  <si>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</si>
  <si>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</si>
  <si>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</si>
  <si>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</si>
  <si>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</si>
  <si>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</si>
  <si>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</si>
  <si>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</si>
  <si>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</si>
  <si>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</si>
  <si>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</si>
  <si>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</si>
  <si>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</si>
  <si>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</si>
  <si>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</si>
  <si>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</si>
  <si>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</si>
  <si>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</si>
  <si>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</si>
  <si>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</si>
  <si>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</si>
  <si>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</si>
  <si>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</si>
  <si>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</si>
  <si>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</si>
  <si>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</si>
  <si>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</si>
  <si>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</si>
  <si>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</si>
  <si>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</si>
  <si>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</si>
  <si>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</si>
  <si>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</si>
  <si>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</si>
  <si>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</si>
  <si>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</si>
  <si>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</si>
  <si>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</si>
  <si>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</si>
  <si>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</si>
  <si>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</si>
  <si>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</si>
  <si>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</si>
  <si>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</si>
  <si>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</si>
  <si>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</si>
  <si>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</si>
  <si>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</si>
  <si>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</si>
  <si>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</si>
  <si>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</si>
  <si>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</si>
  <si>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</si>
  <si>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</si>
  <si>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</si>
  <si>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</si>
  <si>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</si>
  <si>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</si>
  <si>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</si>
  <si>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</si>
  <si>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</si>
  <si>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</si>
  <si>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</si>
  <si>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</si>
  <si>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</si>
  <si>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</si>
  <si>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</si>
  <si>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</si>
  <si>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</si>
  <si>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</si>
  <si>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</si>
  <si>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</si>
  <si>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</si>
  <si>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</si>
  <si>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</si>
  <si>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</si>
  <si>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</si>
  <si>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</si>
  <si>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</si>
  <si>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</si>
  <si>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</si>
  <si>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</si>
  <si>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</si>
  <si>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</si>
  <si>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</si>
  <si>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</si>
  <si>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</si>
  <si>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</si>
  <si>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</si>
  <si>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</si>
  <si>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</si>
  <si>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</si>
  <si>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</si>
  <si>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</si>
  <si>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</si>
  <si>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</si>
  <si>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</si>
  <si>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</si>
  <si>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</si>
  <si>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</si>
  <si>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</si>
  <si>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</si>
  <si>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</si>
  <si>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</si>
  <si>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</si>
  <si>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</si>
  <si>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</si>
  <si>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</si>
  <si>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</si>
  <si>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</si>
  <si>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</si>
  <si>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</si>
  <si>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</si>
  <si>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</si>
  <si>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</si>
  <si>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</si>
  <si>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</si>
  <si>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</si>
  <si>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</si>
  <si>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</si>
  <si>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</si>
  <si>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</si>
  <si>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</si>
  <si>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</si>
  <si>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</si>
  <si>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</si>
  <si>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</si>
  <si>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</si>
  <si>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</si>
  <si>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</si>
  <si>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</si>
  <si>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</si>
  <si>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</si>
  <si>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</si>
  <si>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</si>
  <si>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</si>
  <si>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</si>
  <si>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</si>
  <si>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</si>
  <si>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</si>
  <si>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</si>
  <si>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</si>
  <si>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</si>
  <si>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</si>
  <si>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</si>
  <si>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</si>
  <si>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</si>
  <si>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</si>
  <si>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</si>
  <si>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</si>
  <si>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</si>
  <si>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</si>
  <si>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</si>
  <si>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</si>
  <si>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</si>
  <si>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</si>
  <si>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</si>
  <si>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</si>
  <si>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</si>
  <si>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</si>
  <si>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</si>
  <si>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</si>
  <si>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</si>
  <si>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</si>
  <si>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</si>
  <si>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</si>
  <si>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</si>
  <si>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</si>
  <si>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</si>
  <si>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</si>
  <si>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</si>
  <si>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</si>
  <si>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</si>
  <si>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</si>
  <si>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</si>
  <si>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</si>
  <si>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</si>
  <si>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</si>
  <si>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</si>
  <si>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</si>
  <si>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</si>
  <si>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</si>
  <si>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</si>
  <si>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</si>
  <si>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</si>
  <si>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</si>
  <si>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</si>
  <si>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</si>
  <si>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</si>
  <si>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</si>
  <si>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</si>
  <si>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</si>
  <si>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</si>
  <si>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</si>
  <si>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</si>
  <si>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</si>
  <si>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</si>
  <si>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</si>
  <si>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</si>
  <si>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</si>
  <si>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</si>
  <si>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</si>
  <si>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</si>
  <si>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</si>
  <si>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</si>
  <si>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</si>
  <si>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</si>
  <si>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</si>
  <si>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</si>
  <si>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</si>
  <si>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</si>
  <si>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</si>
  <si>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</si>
  <si>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</si>
  <si>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</si>
  <si>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</si>
  <si>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</si>
  <si>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</si>
  <si>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</si>
  <si>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</si>
  <si>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</si>
  <si>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</si>
  <si>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</si>
  <si>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</si>
  <si>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</si>
  <si>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</si>
  <si>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</si>
  <si>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</si>
  <si>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</si>
  <si>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</si>
  <si>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</si>
  <si>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</si>
  <si>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</si>
  <si>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</si>
  <si>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</si>
  <si>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</si>
  <si>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</si>
  <si>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</si>
  <si>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</si>
  <si>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</si>
  <si>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</si>
  <si>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</si>
  <si>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</si>
  <si>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</si>
  <si>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</si>
  <si>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</si>
  <si>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</si>
  <si>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</si>
  <si>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</si>
  <si>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</si>
  <si>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</si>
  <si>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</si>
  <si>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</si>
  <si>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</si>
  <si>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</si>
  <si>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</si>
  <si>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</si>
  <si>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</si>
  <si>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</si>
  <si>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</si>
  <si>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</si>
  <si>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</si>
  <si>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</si>
  <si>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</si>
  <si>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</si>
  <si>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</si>
  <si>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</si>
  <si>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</si>
  <si>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</si>
  <si>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</si>
  <si>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</si>
  <si>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</si>
  <si>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</si>
  <si>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</si>
  <si>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</si>
  <si>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</si>
  <si>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</si>
  <si>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</si>
  <si>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</si>
  <si>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</si>
  <si>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</si>
  <si>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</si>
  <si>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</si>
  <si>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</si>
  <si>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</si>
  <si>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</si>
  <si>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</si>
  <si>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</si>
  <si>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</si>
  <si>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</si>
  <si>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</si>
  <si>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</si>
  <si>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</si>
  <si>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</si>
  <si>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</si>
  <si>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</si>
  <si>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</si>
  <si>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</si>
  <si>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</si>
  <si>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</si>
  <si>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</si>
  <si>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</si>
  <si>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</si>
  <si>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</si>
  <si>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</si>
  <si>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</si>
  <si>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</si>
  <si>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</si>
  <si>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</si>
  <si>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</si>
  <si>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</si>
  <si>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</si>
  <si>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</si>
  <si>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</si>
  <si>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</si>
  <si>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</si>
  <si>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</si>
  <si>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</si>
  <si>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</si>
  <si>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</si>
  <si>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</si>
  <si>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</si>
  <si>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</si>
  <si>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</si>
  <si>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</si>
  <si>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</si>
  <si>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</si>
  <si>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</si>
  <si>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</si>
  <si>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</si>
  <si>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</si>
  <si>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</si>
  <si>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</si>
  <si>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</si>
  <si>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</si>
  <si>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</si>
  <si>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</si>
  <si>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</si>
  <si>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</si>
  <si>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</si>
  <si>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</si>
  <si>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</si>
  <si>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</si>
  <si>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</si>
  <si>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</si>
  <si>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</si>
  <si>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</si>
  <si>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</si>
  <si>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</si>
  <si>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</si>
  <si>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</si>
  <si>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</si>
  <si>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</si>
  <si>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</si>
  <si>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</si>
  <si>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</si>
  <si>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</si>
  <si>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</si>
  <si>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</si>
  <si>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</si>
  <si>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</si>
  <si>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</si>
  <si>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</si>
  <si>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</si>
  <si>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</si>
  <si>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</si>
  <si>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</si>
  <si>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</si>
  <si>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</si>
  <si>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</si>
  <si>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</si>
  <si>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</si>
  <si>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</si>
  <si>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</si>
  <si>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</si>
  <si>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</si>
  <si>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</si>
  <si>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</si>
  <si>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</si>
  <si>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</si>
  <si>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</si>
  <si>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</si>
  <si>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</si>
  <si>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</si>
  <si>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</si>
  <si>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</si>
  <si>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</si>
  <si>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</si>
  <si>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</si>
  <si>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</si>
  <si>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</si>
  <si>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</si>
  <si>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</si>
  <si>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</si>
  <si>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</si>
  <si>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</si>
  <si>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</si>
  <si>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</si>
  <si>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</si>
  <si>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</si>
  <si>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</si>
  <si>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</si>
  <si>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</si>
  <si>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</si>
  <si>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</si>
  <si>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</si>
  <si>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</si>
  <si>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</si>
  <si>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</si>
  <si>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</si>
  <si>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</si>
  <si>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</si>
  <si>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</si>
  <si>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</si>
  <si>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</si>
  <si>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</si>
  <si>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</si>
  <si>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</si>
  <si>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</si>
  <si>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</si>
  <si>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</si>
  <si>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</si>
  <si>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</si>
  <si>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</si>
  <si>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</si>
  <si>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</si>
  <si>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</si>
  <si>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</si>
  <si>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</si>
  <si>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</si>
  <si>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</si>
  <si>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</si>
  <si>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</si>
  <si>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</si>
  <si>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</si>
  <si>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</si>
  <si>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</si>
  <si>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</si>
  <si>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</si>
  <si>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</si>
  <si>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</si>
  <si>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</si>
  <si>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</si>
  <si>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</si>
  <si>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</si>
  <si>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</si>
  <si>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</si>
  <si>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</si>
  <si>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</si>
  <si>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</si>
  <si>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</si>
  <si>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</si>
  <si>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</si>
  <si>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</si>
  <si>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</si>
  <si>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</si>
  <si>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</si>
  <si>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</si>
  <si>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</si>
  <si>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</si>
  <si>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</si>
  <si>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</si>
  <si>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</si>
  <si>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</si>
  <si>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</si>
  <si>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</si>
  <si>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</si>
  <si>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</si>
  <si>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</si>
  <si>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</si>
  <si>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</si>
  <si>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</si>
  <si>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</si>
  <si>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</si>
  <si>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</si>
  <si>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</si>
  <si>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</si>
  <si>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</si>
  <si>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</si>
  <si>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</si>
  <si>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</si>
  <si>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</si>
  <si>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</si>
  <si>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</si>
  <si>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</si>
  <si>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</si>
  <si>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</si>
  <si>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</si>
  <si>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</si>
  <si>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</si>
  <si>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</si>
  <si>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</si>
  <si>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</si>
  <si>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</si>
  <si>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</si>
  <si>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</si>
  <si>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</si>
  <si>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</si>
  <si>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</si>
  <si>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</si>
  <si>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</si>
  <si>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</si>
  <si>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</si>
  <si>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</si>
  <si>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</si>
  <si>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</si>
  <si>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</si>
  <si>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</si>
  <si>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</si>
  <si>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</si>
  <si>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</si>
  <si>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</si>
  <si>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</si>
  <si>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</si>
  <si>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</si>
  <si>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</si>
  <si>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</si>
  <si>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</si>
  <si>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</si>
  <si>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</si>
  <si>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</si>
  <si>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</si>
  <si>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</si>
  <si>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</si>
  <si>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</si>
  <si>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</si>
  <si>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</si>
  <si>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</si>
  <si>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</si>
  <si>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</si>
  <si>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</si>
  <si>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</si>
  <si>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</si>
  <si>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</si>
  <si>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</si>
  <si>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</si>
  <si>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</si>
  <si>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</si>
  <si>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</si>
  <si>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</si>
  <si>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</si>
  <si>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</si>
  <si>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</si>
  <si>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</si>
  <si>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</si>
  <si>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</si>
  <si>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</si>
  <si>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</si>
  <si>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</si>
  <si>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</si>
  <si>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</si>
  <si>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</si>
  <si>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</si>
  <si>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</si>
  <si>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</si>
  <si>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</si>
  <si>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</si>
  <si>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</si>
  <si>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</si>
  <si>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</si>
  <si>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</si>
  <si>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</si>
  <si>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</si>
  <si>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</si>
  <si>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</si>
  <si>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</si>
  <si>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</si>
  <si>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</si>
  <si>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</si>
  <si>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</si>
  <si>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</si>
  <si>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</si>
  <si>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</si>
  <si>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</si>
  <si>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</si>
  <si>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</si>
  <si>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</si>
  <si>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</si>
  <si>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</si>
  <si>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</si>
  <si>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</si>
  <si>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</si>
  <si>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</si>
  <si>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</si>
  <si>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</si>
  <si>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</si>
  <si>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</si>
  <si>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</si>
  <si>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</si>
  <si>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</si>
  <si>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</si>
  <si>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</si>
  <si>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</si>
  <si>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</si>
  <si>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</si>
  <si>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</si>
  <si>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</si>
  <si>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</si>
  <si>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</si>
  <si>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</si>
  <si>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</si>
  <si>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</si>
  <si>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</si>
  <si>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</si>
  <si>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</si>
  <si>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</si>
  <si>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</si>
  <si>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</si>
  <si>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</si>
  <si>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</si>
  <si>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</si>
  <si>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</si>
  <si>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</si>
  <si>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</si>
  <si>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</si>
  <si>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</si>
  <si>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</si>
  <si>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</si>
  <si>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</si>
  <si>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</si>
  <si>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</si>
  <si>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</si>
  <si>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</si>
  <si>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</si>
  <si>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</si>
  <si>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</si>
  <si>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</si>
  <si>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</si>
  <si>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</si>
  <si>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</si>
  <si>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</si>
  <si>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</si>
  <si>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</si>
  <si>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</si>
  <si>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</si>
  <si>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</si>
  <si>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</si>
  <si>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</si>
  <si>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</si>
  <si>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</si>
  <si>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</si>
  <si>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</si>
  <si>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</si>
  <si>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</si>
  <si>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</si>
  <si>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</si>
  <si>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</si>
  <si>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</si>
  <si>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</si>
  <si>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</si>
  <si>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</si>
  <si>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</si>
  <si>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</si>
  <si>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</si>
  <si>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</si>
  <si>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</si>
  <si>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</si>
  <si>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</si>
  <si>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</si>
  <si>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</si>
  <si>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</si>
  <si>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</si>
  <si>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</si>
  <si>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</si>
  <si>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</si>
  <si>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</si>
  <si>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</si>
  <si>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</si>
  <si>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</si>
  <si>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</si>
  <si>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</si>
  <si>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</si>
  <si>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</si>
  <si>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</si>
  <si>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</si>
  <si>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</si>
  <si>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</si>
  <si>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</si>
  <si>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</si>
  <si>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</si>
  <si>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</si>
  <si>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</si>
  <si>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</si>
  <si>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</si>
  <si>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</si>
  <si>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</si>
  <si>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</si>
  <si>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</si>
  <si>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</si>
  <si>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</si>
  <si>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</si>
  <si>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</si>
  <si>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</si>
  <si>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</si>
  <si>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</si>
  <si>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</si>
  <si>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</si>
  <si>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</si>
  <si>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</si>
  <si>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</si>
  <si>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</si>
  <si>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</si>
  <si>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</si>
  <si>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</si>
  <si>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</si>
  <si>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</si>
  <si>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</si>
  <si>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</si>
  <si>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</si>
  <si>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</si>
  <si>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</si>
  <si>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</si>
  <si>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</si>
  <si>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</si>
  <si>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</si>
  <si>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</si>
  <si>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</si>
  <si>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</si>
  <si>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</si>
  <si>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</si>
  <si>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</si>
  <si>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</si>
  <si>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</si>
  <si>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</si>
  <si>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</si>
  <si>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</si>
  <si>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</si>
  <si>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</si>
  <si>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</si>
  <si>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</si>
  <si>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</si>
  <si>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</si>
  <si>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</si>
  <si>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</si>
  <si>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</si>
  <si>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</si>
  <si>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</si>
  <si>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</si>
  <si>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</si>
  <si>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</si>
  <si>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</si>
  <si>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</si>
  <si>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</si>
  <si>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</si>
  <si>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</si>
  <si>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</si>
  <si>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</si>
  <si>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</si>
  <si>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</si>
  <si>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</si>
  <si>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</si>
  <si>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</si>
  <si>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</si>
  <si>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</si>
  <si>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</si>
  <si>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</si>
  <si>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</si>
  <si>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</si>
  <si>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</si>
  <si>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</si>
  <si>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</si>
  <si>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</si>
  <si>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</si>
  <si>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</si>
  <si>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</si>
  <si>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</si>
  <si>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</si>
  <si>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</si>
  <si>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</si>
  <si>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</si>
  <si>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</si>
  <si>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</si>
  <si>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</si>
  <si>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</si>
  <si>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</si>
  <si>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</si>
  <si>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</si>
  <si>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</si>
  <si>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</si>
  <si>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</si>
  <si>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</si>
  <si>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</si>
  <si>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</si>
  <si>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</si>
  <si>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</si>
  <si>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</si>
  <si>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</si>
  <si>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</si>
  <si>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</si>
  <si>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</si>
  <si>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</si>
  <si>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</si>
  <si>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</si>
  <si>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</si>
  <si>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</si>
  <si>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</si>
  <si>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</si>
  <si>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</si>
  <si>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</si>
  <si>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</si>
  <si>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</si>
  <si>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</si>
  <si>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</si>
  <si>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</si>
  <si>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</si>
  <si>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</si>
  <si>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</si>
  <si>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</si>
  <si>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</si>
  <si>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</si>
  <si>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</si>
  <si>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</si>
  <si>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</si>
  <si>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</si>
  <si>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</si>
  <si>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</si>
  <si>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</si>
  <si>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</si>
  <si>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</si>
  <si>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</si>
  <si>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</si>
  <si>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</si>
  <si>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</si>
  <si>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</si>
  <si>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</si>
  <si>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</si>
  <si>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</si>
  <si>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</si>
  <si>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</si>
  <si>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</si>
  <si>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</si>
  <si>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</si>
  <si>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</si>
  <si>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</si>
  <si>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</si>
  <si>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</si>
  <si>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</si>
  <si>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</si>
  <si>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</si>
  <si>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</si>
  <si>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</si>
  <si>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</si>
  <si>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</si>
  <si>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</si>
  <si>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</si>
  <si>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</si>
  <si>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</si>
  <si>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</si>
  <si>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</si>
  <si>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</si>
  <si>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</si>
  <si>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</si>
  <si>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</si>
  <si>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</si>
  <si>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</si>
  <si>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</si>
  <si>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</si>
  <si>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</si>
  <si>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</si>
  <si>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</si>
  <si>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</si>
  <si>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</si>
  <si>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</si>
  <si>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</si>
  <si>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</si>
  <si>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</si>
  <si>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</si>
  <si>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</si>
  <si>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</si>
  <si>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</si>
  <si>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</si>
  <si>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</si>
  <si>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</si>
  <si>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</si>
  <si>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</si>
  <si>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</si>
  <si>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</si>
  <si>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</si>
  <si>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</si>
  <si>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</si>
  <si>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</si>
  <si>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</si>
  <si>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</si>
  <si>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</si>
  <si>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</si>
  <si>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</si>
  <si>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</si>
  <si>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</si>
  <si>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</si>
  <si>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</si>
  <si>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</si>
  <si>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</si>
  <si>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</si>
  <si>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</si>
  <si>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</si>
  <si>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</si>
  <si>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</si>
  <si>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</si>
  <si>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</si>
  <si>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</si>
  <si>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</si>
  <si>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</si>
  <si>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</si>
  <si>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</si>
  <si>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</si>
  <si>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</si>
  <si>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</si>
  <si>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</si>
  <si>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</si>
  <si>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</si>
  <si>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</si>
  <si>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</si>
  <si>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</si>
  <si>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</si>
  <si>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</si>
  <si>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</si>
  <si>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</si>
  <si>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</si>
  <si>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</si>
  <si>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</si>
  <si>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</si>
  <si>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</si>
  <si>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</si>
  <si>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</si>
  <si>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</si>
  <si>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</si>
  <si>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</si>
  <si>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</si>
  <si>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</si>
  <si>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</si>
  <si>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</si>
  <si>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</si>
  <si>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</si>
  <si>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</si>
  <si>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</si>
  <si>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</si>
  <si>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</si>
  <si>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</si>
  <si>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</si>
  <si>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</si>
  <si>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</si>
  <si>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</si>
  <si>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</si>
  <si>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</si>
  <si>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</si>
  <si>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</si>
  <si>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</si>
  <si>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</si>
  <si>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</si>
  <si>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</si>
  <si>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</si>
  <si>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</si>
  <si>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</si>
  <si>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</si>
  <si>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</si>
  <si>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</si>
  <si>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</si>
  <si>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</si>
  <si>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</si>
  <si>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</si>
  <si>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</si>
  <si>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</si>
  <si>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</si>
  <si>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</si>
  <si>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</si>
  <si>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</si>
  <si>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</si>
  <si>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</si>
  <si>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</si>
  <si>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</si>
  <si>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</si>
  <si>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</si>
  <si>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</si>
  <si>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</si>
  <si>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</si>
  <si>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</si>
  <si>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</si>
  <si>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</si>
  <si>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</si>
  <si>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</si>
  <si>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</si>
  <si>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</si>
  <si>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</si>
  <si>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</si>
  <si>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</si>
  <si>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</si>
  <si>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</si>
  <si>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</si>
  <si>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</si>
  <si>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</si>
  <si>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</si>
  <si>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</si>
  <si>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</si>
  <si>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</si>
  <si>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</si>
  <si>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</si>
  <si>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</si>
  <si>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</si>
  <si>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</si>
  <si>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</si>
  <si>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</si>
  <si>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</si>
  <si>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</si>
  <si>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</si>
  <si>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</si>
  <si>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</si>
  <si>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</si>
  <si>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</si>
  <si>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</si>
  <si>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</si>
  <si>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</si>
  <si>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</si>
  <si>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</si>
  <si>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</si>
  <si>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</si>
  <si>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</si>
  <si>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</si>
  <si>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</si>
  <si>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</si>
  <si>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</si>
  <si>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</si>
  <si>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</si>
  <si>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</si>
  <si>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</si>
  <si>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</si>
  <si>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</si>
  <si>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</si>
  <si>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</si>
  <si>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</si>
  <si>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</si>
  <si>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</si>
  <si>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</si>
  <si>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</si>
  <si>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</si>
  <si>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</si>
  <si>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</si>
  <si>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</si>
  <si>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</si>
  <si>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</si>
  <si>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</si>
  <si>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</si>
  <si>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</si>
  <si>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</si>
  <si>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</si>
  <si>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</si>
  <si>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</si>
  <si>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</si>
  <si>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</si>
  <si>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</si>
  <si>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</si>
  <si>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</si>
  <si>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</si>
  <si>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</si>
  <si>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</si>
  <si>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</si>
  <si>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</si>
  <si>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</si>
  <si>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</si>
  <si>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</si>
  <si>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</si>
  <si>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</si>
  <si>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</si>
  <si>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</si>
  <si>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</si>
  <si>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</si>
  <si>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</si>
  <si>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</si>
  <si>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</si>
  <si>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</si>
  <si>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</si>
  <si>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</si>
  <si>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</si>
  <si>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</si>
  <si>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</si>
  <si>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</si>
  <si>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</si>
  <si>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</si>
  <si>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</si>
  <si>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</si>
  <si>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</si>
  <si>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</si>
  <si>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</si>
  <si>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</si>
  <si>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</si>
  <si>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</si>
  <si>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</si>
  <si>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</si>
  <si>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</si>
  <si>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</si>
  <si>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</si>
  <si>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</si>
  <si>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</si>
  <si>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</si>
  <si>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</si>
  <si>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</si>
  <si>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</si>
  <si>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</si>
  <si>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</si>
  <si>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</si>
  <si>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</si>
  <si>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</si>
  <si>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</si>
  <si>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</si>
  <si>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</si>
  <si>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</si>
  <si>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</si>
  <si>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</si>
  <si>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</si>
  <si>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</si>
  <si>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</si>
  <si>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</si>
  <si>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</si>
  <si>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</si>
  <si>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</si>
  <si>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</si>
  <si>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</si>
  <si>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</si>
  <si>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</si>
  <si>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</si>
  <si>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</si>
  <si>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</si>
  <si>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</si>
  <si>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</si>
  <si>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</si>
  <si>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</si>
  <si>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</si>
  <si>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</si>
  <si>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</si>
  <si>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</si>
  <si>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</si>
  <si>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</si>
  <si>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</si>
  <si>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</si>
  <si>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</si>
  <si>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</si>
  <si>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</si>
  <si>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</si>
  <si>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</si>
  <si>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</si>
  <si>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</si>
  <si>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</si>
  <si>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</si>
  <si>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</si>
  <si>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</si>
  <si>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</si>
  <si>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</si>
  <si>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</si>
  <si>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</si>
  <si>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</si>
  <si>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</si>
  <si>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</si>
  <si>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</si>
  <si>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</si>
  <si>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</si>
  <si>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</si>
  <si>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</si>
  <si>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</si>
  <si>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</si>
  <si>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</si>
  <si>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</si>
  <si>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</si>
  <si>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</si>
  <si>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</si>
  <si>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</si>
  <si>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</si>
  <si>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</si>
  <si>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</si>
  <si>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</si>
  <si>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</si>
  <si>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</si>
  <si>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</si>
  <si>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</si>
  <si>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</si>
  <si>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</si>
  <si>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</si>
  <si>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</si>
  <si>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</si>
  <si>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</si>
  <si>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</si>
  <si>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</si>
  <si>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</si>
  <si>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</si>
  <si>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</si>
  <si>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</si>
  <si>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</si>
  <si>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</si>
  <si>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</si>
  <si>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</si>
  <si>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</si>
  <si>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</si>
  <si>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</si>
  <si>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</si>
  <si>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</si>
  <si>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</si>
  <si>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</si>
  <si>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</si>
  <si>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</si>
  <si>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</si>
  <si>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</si>
  <si>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</si>
  <si>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</si>
  <si>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</si>
  <si>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</si>
  <si>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</si>
  <si>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</si>
  <si>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</si>
  <si>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</si>
  <si>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</si>
  <si>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</si>
  <si>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</si>
  <si>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</si>
  <si>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</si>
  <si>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</si>
  <si>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</si>
  <si>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</si>
  <si>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</si>
  <si>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</si>
  <si>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</si>
  <si>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</si>
  <si>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</si>
  <si>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</si>
  <si>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</si>
  <si>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</si>
  <si>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</si>
  <si>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</si>
  <si>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</si>
  <si>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</si>
  <si>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</si>
  <si>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</si>
  <si>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</si>
  <si>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</si>
  <si>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</si>
  <si>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</si>
  <si>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</si>
  <si>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</si>
  <si>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</si>
  <si>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</si>
  <si>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</si>
  <si>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</si>
  <si>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</si>
  <si>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</si>
  <si>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</si>
  <si>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</si>
  <si>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</si>
  <si>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</si>
  <si>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</si>
  <si>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</si>
  <si>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</si>
  <si>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</si>
  <si>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</si>
  <si>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</si>
  <si>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</si>
  <si>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</si>
  <si>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</si>
  <si>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</si>
  <si>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</si>
  <si>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</si>
  <si>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</si>
  <si>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</si>
  <si>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</si>
  <si>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</si>
  <si>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</si>
  <si>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</si>
  <si>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</si>
  <si>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</si>
  <si>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</si>
  <si>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</si>
  <si>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</si>
  <si>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</si>
  <si>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</si>
  <si>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</si>
  <si>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</si>
  <si>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</si>
  <si>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</si>
  <si>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</si>
  <si>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</si>
  <si>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</si>
  <si>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</si>
  <si>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</si>
  <si>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</si>
  <si>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</si>
  <si>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</si>
  <si>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</si>
  <si>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</si>
  <si>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</si>
  <si>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</si>
  <si>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</si>
  <si>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</si>
  <si>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</si>
  <si>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</si>
  <si>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</si>
  <si>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</si>
  <si>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</si>
  <si>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</si>
  <si>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</si>
  <si>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</si>
  <si>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</si>
  <si>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</si>
  <si>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</si>
  <si>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</si>
  <si>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</si>
  <si>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</si>
  <si>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</si>
  <si>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</si>
  <si>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</si>
  <si>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</si>
  <si>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</si>
  <si>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</si>
  <si>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</si>
  <si>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</si>
  <si>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</si>
  <si>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</si>
  <si>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</si>
  <si>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</si>
  <si>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</si>
  <si>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</si>
  <si>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</si>
  <si>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</si>
  <si>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</si>
  <si>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</si>
  <si>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</si>
  <si>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</si>
  <si>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</si>
  <si>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</si>
  <si>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</si>
  <si>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</si>
  <si>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</si>
  <si>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</si>
  <si>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</si>
  <si>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</si>
  <si>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</si>
  <si>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</si>
  <si>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</si>
  <si>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</si>
  <si>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</si>
  <si>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</si>
  <si>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</si>
  <si>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</si>
  <si>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</si>
  <si>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</si>
  <si>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</si>
  <si>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</si>
  <si>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</si>
  <si>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</si>
  <si>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</si>
  <si>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</si>
  <si>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</si>
  <si>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</si>
  <si>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</si>
  <si>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</si>
  <si>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</si>
  <si>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</si>
  <si>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</si>
  <si>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</si>
  <si>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</si>
  <si>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</si>
  <si>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</si>
  <si>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</si>
  <si>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</si>
  <si>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</si>
  <si>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</si>
  <si>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</si>
  <si>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</si>
  <si>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</si>
  <si>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</si>
  <si>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</si>
  <si>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</si>
  <si>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</si>
  <si>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</si>
  <si>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</si>
  <si>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</si>
  <si>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</si>
  <si>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</si>
  <si>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</si>
  <si>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</si>
  <si>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</si>
  <si>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</si>
  <si>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</si>
  <si>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</si>
  <si>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</si>
  <si>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</si>
  <si>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</si>
  <si>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</si>
  <si>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</si>
  <si>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</si>
  <si>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</si>
  <si>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</si>
  <si>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</si>
  <si>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</si>
  <si>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</si>
  <si>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</si>
  <si>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</si>
  <si>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</si>
  <si>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</si>
  <si>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</si>
  <si>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</si>
  <si>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</si>
  <si>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</si>
  <si>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</si>
  <si>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</si>
  <si>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</si>
  <si>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</si>
  <si>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</si>
  <si>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</si>
  <si>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</si>
  <si>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</si>
  <si>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</si>
  <si>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</si>
  <si>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</si>
  <si>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</si>
  <si>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</si>
  <si>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</si>
  <si>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</si>
  <si>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</si>
  <si>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</si>
  <si>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</si>
  <si>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</si>
  <si>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</si>
  <si>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</si>
  <si>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</si>
  <si>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</si>
  <si>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</si>
  <si>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</si>
  <si>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</si>
  <si>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</si>
  <si>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</si>
  <si>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</si>
  <si>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</si>
  <si>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</si>
  <si>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</si>
  <si>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</si>
  <si>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</si>
  <si>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</si>
  <si>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</si>
  <si>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</si>
  <si>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</si>
  <si>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</si>
  <si>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</si>
  <si>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</si>
  <si>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</si>
  <si>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</si>
  <si>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</si>
  <si>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</si>
  <si>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</si>
  <si>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</si>
  <si>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</si>
  <si>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</si>
  <si>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</si>
  <si>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</si>
  <si>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</si>
  <si>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</si>
  <si>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</si>
  <si>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</si>
  <si>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</si>
  <si>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</si>
  <si>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</si>
  <si>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</si>
  <si>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</si>
  <si>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</si>
  <si>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</si>
  <si>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</si>
  <si>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</si>
  <si>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</si>
  <si>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</si>
  <si>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</si>
  <si>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</si>
  <si>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</si>
  <si>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</si>
  <si>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</si>
  <si>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</si>
  <si>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</si>
  <si>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</si>
  <si>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</si>
  <si>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</si>
  <si>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</si>
  <si>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</si>
  <si>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</si>
  <si>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</si>
  <si>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</si>
  <si>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</si>
  <si>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</si>
  <si>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</si>
  <si>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</si>
  <si>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</si>
  <si>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</si>
  <si>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</si>
  <si>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</si>
  <si>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</si>
  <si>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</si>
  <si>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</si>
  <si>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</si>
  <si>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</si>
  <si>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</si>
  <si>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</si>
  <si>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</si>
  <si>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</si>
  <si>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</si>
  <si>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</si>
  <si>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</si>
  <si>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</si>
  <si>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</si>
  <si>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</si>
  <si>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</si>
  <si>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</si>
  <si>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</si>
  <si>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</si>
  <si>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</si>
  <si>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</si>
  <si>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</si>
  <si>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</si>
  <si>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</si>
  <si>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</si>
  <si>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</si>
  <si>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</si>
  <si>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</si>
  <si>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</si>
  <si>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</si>
  <si>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</si>
  <si>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</si>
  <si>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</si>
  <si>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</si>
  <si>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</si>
  <si>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</si>
  <si>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</si>
  <si>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</si>
  <si>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</si>
  <si>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</si>
  <si>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</si>
  <si>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</si>
  <si>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</si>
  <si>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</si>
  <si>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</si>
  <si>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</si>
  <si>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</si>
  <si>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</si>
  <si>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</si>
  <si>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</si>
  <si>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</si>
  <si>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</si>
  <si>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</si>
  <si>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</si>
  <si>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</si>
  <si>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</si>
  <si>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</si>
  <si>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</si>
  <si>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</si>
  <si>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</si>
  <si>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</si>
  <si>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</si>
  <si>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</si>
  <si>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</si>
  <si>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</si>
  <si>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</si>
  <si>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</si>
  <si>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</si>
  <si>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</si>
  <si>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</si>
  <si>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</si>
  <si>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</si>
  <si>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</si>
  <si>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</si>
  <si>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</si>
  <si>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</si>
  <si>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</si>
  <si>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</si>
  <si>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</si>
  <si>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</si>
  <si>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</si>
  <si>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</si>
  <si>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</si>
  <si>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</si>
  <si>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</si>
  <si>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</si>
  <si>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</si>
  <si>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</si>
  <si>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</si>
  <si>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</si>
  <si>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</si>
  <si>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</si>
  <si>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</si>
  <si>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</si>
  <si>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</si>
  <si>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</si>
  <si>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</si>
  <si>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</si>
  <si>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</si>
  <si>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</si>
  <si>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</si>
  <si>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</si>
  <si>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</si>
  <si>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</si>
  <si>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</si>
  <si>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</si>
  <si>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</si>
  <si>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</si>
  <si>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</si>
  <si>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</si>
  <si>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</si>
  <si>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</si>
  <si>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</si>
  <si>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</si>
  <si>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</si>
  <si>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</si>
  <si>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</si>
  <si>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</si>
  <si>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</si>
  <si>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</si>
  <si>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</si>
  <si>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</si>
  <si>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</si>
  <si>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</si>
  <si>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</si>
  <si>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</si>
  <si>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</si>
  <si>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</si>
  <si>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</si>
  <si>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</si>
  <si>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</si>
  <si>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</si>
  <si>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</si>
  <si>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</si>
  <si>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</si>
  <si>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</si>
  <si>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</si>
  <si>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</si>
  <si>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</si>
  <si>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</si>
  <si>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</si>
  <si>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</si>
  <si>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</si>
  <si>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</si>
  <si>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</si>
  <si>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</si>
  <si>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</si>
  <si>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</si>
  <si>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</si>
  <si>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</si>
  <si>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</si>
  <si>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</si>
  <si>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</si>
  <si>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</si>
  <si>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</si>
  <si>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</si>
  <si>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</si>
  <si>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</si>
  <si>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</si>
  <si>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</si>
  <si>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</si>
  <si>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</si>
  <si>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</si>
  <si>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</si>
  <si>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</si>
  <si>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</si>
  <si>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</si>
  <si>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</si>
  <si>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</si>
  <si>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</si>
  <si>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</si>
  <si>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</si>
  <si>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</si>
  <si>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</si>
  <si>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</si>
  <si>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</si>
  <si>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</si>
  <si>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</si>
  <si>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</si>
  <si>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</si>
  <si>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</si>
  <si>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</si>
  <si>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</si>
  <si>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</si>
  <si>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</si>
  <si>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</si>
  <si>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</si>
  <si>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</si>
  <si>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</si>
  <si>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</si>
  <si>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</si>
  <si>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</si>
  <si>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</si>
  <si>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</si>
  <si>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</si>
  <si>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</si>
  <si>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</si>
  <si>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</si>
  <si>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</si>
  <si>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</si>
  <si>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</si>
  <si>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</si>
  <si>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</si>
  <si>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</si>
  <si>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</si>
  <si>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</si>
  <si>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</si>
  <si>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</si>
  <si>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</si>
  <si>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</si>
  <si>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</si>
  <si>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</si>
  <si>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</si>
  <si>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</si>
  <si>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</si>
  <si>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</si>
  <si>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</si>
  <si>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</si>
  <si>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</si>
  <si>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</si>
  <si>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</si>
  <si>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</si>
  <si>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</si>
  <si>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</si>
  <si>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</si>
  <si>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</si>
  <si>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</si>
  <si>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</si>
  <si>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</si>
  <si>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</si>
  <si>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</si>
  <si>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</si>
  <si>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</si>
  <si>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</si>
  <si>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</si>
  <si>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</si>
  <si>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</si>
  <si>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</si>
  <si>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</si>
  <si>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</si>
  <si>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</si>
  <si>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</si>
  <si>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</si>
  <si>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</si>
  <si>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</si>
  <si>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</si>
  <si>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</si>
  <si>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</si>
  <si>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</si>
  <si>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</si>
  <si>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</si>
  <si>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</si>
  <si>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</si>
  <si>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</si>
  <si>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</si>
  <si>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</si>
  <si>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</si>
  <si>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</si>
  <si>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</si>
  <si>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</si>
  <si>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</si>
  <si>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</si>
  <si>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</si>
  <si>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</si>
  <si>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</si>
  <si>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</si>
  <si>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</si>
  <si>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</si>
  <si>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</si>
  <si>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</si>
  <si>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</si>
  <si>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</si>
  <si>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</si>
  <si>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</si>
  <si>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</si>
  <si>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</si>
  <si>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</si>
  <si>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</si>
  <si>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</si>
  <si>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</si>
  <si>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</si>
  <si>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</si>
  <si>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</si>
  <si>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</si>
  <si>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</si>
  <si>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</si>
  <si>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</si>
  <si>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</si>
  <si>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</si>
  <si>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</si>
  <si>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</si>
  <si>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</si>
  <si>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</si>
  <si>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</si>
  <si>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</si>
  <si>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</si>
  <si>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</si>
  <si>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</si>
  <si>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</si>
  <si>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</si>
  <si>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</si>
  <si>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</si>
  <si>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</si>
  <si>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</si>
  <si>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</si>
  <si>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</si>
  <si>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</si>
  <si>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</si>
  <si>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</si>
  <si>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</si>
  <si>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</si>
  <si>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</si>
  <si>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</si>
  <si>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</si>
  <si>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</si>
  <si>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</si>
  <si>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</si>
  <si>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</si>
  <si>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</si>
  <si>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</si>
  <si>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</si>
  <si>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</si>
  <si>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</si>
  <si>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</si>
  <si>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</si>
  <si>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</si>
  <si>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</si>
  <si>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</si>
  <si>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</si>
  <si>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</si>
  <si>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</si>
  <si>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</si>
  <si>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</si>
  <si>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</si>
  <si>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</si>
  <si>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</si>
  <si>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</si>
  <si>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</si>
  <si>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</si>
  <si>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</si>
  <si>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</si>
  <si>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</si>
  <si>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</si>
  <si>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</si>
  <si>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</si>
  <si>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</si>
  <si>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</si>
  <si>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</si>
  <si>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</si>
  <si>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</si>
  <si>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</si>
  <si>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</si>
  <si>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</si>
  <si>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</si>
  <si>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</si>
  <si>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</si>
  <si>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</si>
  <si>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</si>
  <si>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</si>
  <si>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</si>
  <si>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</si>
  <si>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</si>
  <si>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</si>
  <si>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</si>
  <si>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</si>
  <si>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</si>
  <si>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</si>
  <si>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</si>
  <si>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</si>
  <si>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</si>
  <si>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</si>
  <si>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</si>
  <si>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</si>
  <si>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</si>
  <si>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</si>
  <si>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</si>
  <si>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</si>
  <si>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</si>
  <si>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</si>
  <si>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</si>
  <si>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</si>
  <si>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</si>
  <si>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</si>
  <si>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</si>
  <si>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</si>
  <si>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</si>
  <si>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</si>
  <si>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</si>
  <si>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</si>
  <si>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</si>
  <si>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</si>
  <si>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</si>
  <si>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</si>
  <si>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</si>
  <si>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</si>
  <si>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</si>
  <si>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</si>
  <si>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</si>
  <si>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</si>
  <si>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</si>
  <si>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</si>
  <si>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</si>
  <si>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</si>
  <si>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</si>
  <si>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</si>
  <si>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</si>
  <si>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</si>
  <si>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</si>
  <si>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</si>
  <si>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</si>
  <si>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</si>
  <si>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</si>
  <si>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</si>
  <si>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</si>
  <si>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</si>
  <si>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</si>
  <si>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</si>
  <si>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</si>
  <si>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</si>
  <si>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</si>
  <si>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</si>
  <si>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</si>
  <si>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</si>
  <si>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</si>
  <si>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</si>
  <si>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</si>
  <si>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</si>
  <si>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</si>
  <si>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</si>
  <si>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</si>
  <si>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</si>
  <si>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</si>
  <si>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</si>
  <si>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</si>
  <si>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</si>
  <si>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</si>
  <si>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</si>
  <si>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</si>
  <si>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</si>
  <si>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</si>
  <si>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</si>
  <si>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</si>
  <si>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</si>
  <si>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</si>
  <si>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</si>
  <si>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</si>
  <si>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</si>
  <si>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</si>
  <si>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</si>
  <si>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</si>
  <si>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</si>
  <si>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</si>
  <si>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</si>
  <si>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</si>
  <si>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</si>
  <si>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</si>
  <si>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</si>
  <si>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</si>
  <si>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</si>
  <si>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</si>
  <si>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</si>
  <si>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</si>
  <si>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</si>
  <si>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</si>
  <si>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</si>
  <si>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</si>
  <si>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</si>
  <si>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</si>
  <si>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</si>
  <si>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</si>
  <si>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</si>
  <si>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</si>
  <si>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</si>
  <si>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</si>
  <si>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</si>
  <si>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</si>
  <si>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</si>
  <si>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</si>
  <si>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</si>
  <si>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</si>
  <si>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</si>
  <si>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</si>
  <si>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</si>
  <si>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</si>
  <si>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</si>
  <si>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</si>
  <si>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</si>
  <si>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</si>
  <si>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</si>
  <si>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</si>
  <si>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</si>
  <si>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</si>
  <si>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</si>
  <si>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</si>
  <si>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</si>
  <si>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</si>
  <si>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</si>
  <si>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</si>
  <si>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</si>
  <si>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</si>
  <si>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</si>
  <si>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</si>
  <si>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</si>
  <si>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</si>
  <si>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</si>
  <si>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</si>
  <si>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</si>
  <si>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</si>
  <si>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</si>
  <si>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</si>
  <si>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</si>
  <si>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</si>
  <si>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</si>
  <si>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</si>
  <si>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</si>
  <si>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</si>
  <si>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</si>
  <si>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</si>
  <si>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</si>
  <si>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</si>
  <si>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</si>
  <si>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</si>
  <si>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</si>
  <si>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</si>
  <si>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</si>
  <si>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</si>
  <si>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</si>
  <si>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</si>
  <si>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</si>
  <si>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</si>
  <si>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</si>
  <si>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</si>
  <si>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</si>
  <si>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</si>
  <si>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</si>
  <si>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</si>
  <si>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</si>
  <si>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</si>
  <si>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</si>
  <si>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</si>
  <si>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</si>
  <si>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</si>
  <si>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</si>
  <si>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</si>
  <si>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</si>
  <si>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</si>
  <si>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</si>
  <si>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</si>
  <si>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</si>
  <si>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</si>
  <si>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</si>
  <si>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</si>
  <si>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</si>
  <si>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</si>
  <si>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</si>
  <si>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</si>
  <si>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</si>
  <si>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</si>
  <si>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</si>
  <si>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</si>
  <si>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</si>
  <si>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</si>
  <si>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</si>
  <si>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</si>
  <si>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</si>
  <si>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</si>
  <si>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</si>
  <si>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</si>
  <si>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</si>
  <si>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</si>
  <si>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</si>
  <si>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</si>
  <si>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</si>
  <si>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</si>
  <si>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</si>
  <si>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</si>
  <si>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</si>
  <si>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</si>
  <si>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</si>
  <si>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</si>
  <si>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</si>
  <si>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</si>
  <si>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</si>
  <si>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</si>
  <si>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</si>
  <si>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</si>
  <si>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</si>
  <si>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</si>
  <si>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</si>
  <si>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</si>
  <si>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</si>
  <si>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</si>
  <si>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</si>
  <si>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</si>
  <si>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</si>
  <si>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</si>
  <si>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</si>
  <si>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</si>
  <si>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</si>
  <si>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</si>
  <si>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</si>
  <si>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</si>
  <si>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</si>
  <si>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</si>
  <si>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</si>
  <si>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</si>
  <si>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</si>
  <si>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</si>
  <si>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</si>
  <si>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</si>
  <si>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</si>
  <si>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</si>
  <si>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</si>
  <si>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</si>
  <si>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</si>
  <si>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</si>
  <si>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</si>
  <si>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</si>
  <si>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</si>
  <si>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</si>
  <si>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</si>
  <si>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</si>
  <si>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</si>
  <si>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</si>
  <si>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</si>
  <si>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</si>
  <si>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</si>
  <si>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</si>
  <si>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</si>
  <si>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</si>
  <si>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</si>
  <si>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</si>
  <si>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</si>
  <si>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</si>
  <si>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</si>
  <si>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</si>
  <si>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</si>
  <si>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</si>
  <si>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</si>
  <si>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</si>
  <si>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</si>
  <si>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</si>
  <si>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</si>
  <si>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</si>
  <si>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</si>
  <si>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</si>
  <si>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</si>
  <si>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</si>
  <si>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</si>
  <si>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</si>
  <si>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</si>
  <si>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</si>
  <si>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</si>
  <si>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</si>
  <si>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</si>
  <si>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</si>
  <si>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</si>
  <si>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</si>
  <si>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</si>
  <si>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</si>
  <si>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</si>
  <si>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</si>
  <si>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</si>
  <si>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</si>
  <si>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</si>
  <si>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</si>
  <si>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</si>
  <si>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</si>
  <si>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</si>
  <si>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</si>
  <si>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</si>
  <si>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</si>
  <si>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</si>
  <si>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</si>
  <si>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</si>
  <si>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</si>
  <si>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</si>
  <si>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</si>
  <si>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</si>
  <si>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</si>
  <si>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</si>
  <si>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</si>
  <si>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</si>
  <si>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</si>
  <si>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</si>
  <si>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</si>
  <si>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</si>
  <si>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</si>
  <si>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</si>
  <si>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</si>
  <si>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</si>
  <si>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</si>
  <si>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</si>
  <si>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</si>
  <si>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</si>
  <si>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</si>
  <si>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</si>
  <si>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</si>
  <si>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</si>
  <si>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</si>
  <si>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</si>
  <si>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</si>
  <si>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</si>
  <si>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</si>
  <si>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</si>
  <si>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</si>
  <si>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</si>
  <si>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</si>
  <si>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</si>
  <si>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</si>
  <si>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</si>
  <si>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</si>
  <si>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</si>
  <si>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</si>
  <si>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</si>
  <si>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</si>
  <si>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</si>
  <si>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</si>
  <si>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</si>
  <si>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</si>
  <si>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</si>
  <si>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</si>
  <si>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</si>
  <si>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</si>
  <si>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</si>
  <si>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</si>
  <si>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</si>
  <si>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</si>
  <si>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</si>
  <si>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</si>
  <si>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</si>
  <si>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</si>
  <si>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</si>
  <si>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</si>
  <si>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</si>
  <si>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</si>
  <si>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</si>
  <si>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</si>
  <si>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</si>
  <si>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</si>
  <si>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</si>
  <si>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</si>
  <si>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</si>
  <si>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</si>
  <si>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</si>
  <si>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</si>
  <si>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</si>
  <si>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</si>
  <si>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</si>
  <si>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</si>
  <si>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</si>
  <si>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</si>
  <si>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</si>
  <si>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</si>
  <si>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</si>
  <si>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</si>
  <si>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</si>
  <si>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</si>
  <si>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</si>
  <si>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</si>
  <si>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</si>
  <si>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</si>
  <si>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</si>
  <si>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</si>
  <si>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</si>
  <si>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</si>
  <si>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</si>
  <si>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</si>
  <si>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</si>
  <si>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</si>
  <si>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</si>
  <si>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</si>
  <si>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</si>
  <si>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</si>
  <si>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</si>
  <si>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</si>
  <si>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</si>
  <si>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</si>
  <si>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</si>
  <si>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</si>
  <si>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</si>
  <si>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</si>
  <si>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</si>
  <si>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</si>
  <si>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</si>
  <si>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</si>
  <si>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</si>
  <si>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</si>
  <si>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</si>
  <si>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</si>
  <si>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</si>
  <si>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</si>
  <si>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</si>
  <si>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</si>
  <si>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</si>
  <si>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</si>
  <si>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</si>
  <si>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</si>
  <si>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</si>
  <si>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</si>
  <si>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</si>
  <si>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</si>
  <si>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</si>
  <si>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</si>
  <si>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</si>
  <si>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</si>
  <si>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</si>
  <si>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</si>
  <si>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</si>
  <si>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</si>
  <si>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</si>
  <si>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</si>
  <si>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</si>
  <si>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</si>
  <si>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</si>
  <si>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</si>
  <si>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</si>
  <si>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</si>
  <si>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</si>
  <si>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</si>
  <si>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</si>
  <si>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</si>
  <si>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</si>
  <si>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</si>
  <si>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</si>
  <si>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</si>
  <si>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</si>
  <si>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</si>
  <si>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</si>
  <si>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</si>
  <si>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</si>
  <si>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</si>
  <si>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</si>
  <si>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</si>
  <si>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</si>
  <si>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</si>
  <si>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</si>
  <si>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</si>
  <si>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</si>
  <si>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</si>
  <si>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</si>
  <si>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</si>
  <si>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</si>
  <si>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</si>
  <si>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</si>
  <si>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</si>
  <si>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</si>
  <si>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</si>
  <si>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</si>
  <si>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</si>
  <si>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</si>
  <si>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</si>
  <si>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</si>
  <si>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</si>
  <si>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</si>
  <si>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</si>
  <si>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</si>
  <si>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</si>
  <si>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</si>
  <si>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</si>
  <si>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</si>
  <si>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</si>
  <si>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</si>
  <si>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</si>
  <si>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</si>
  <si>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</si>
  <si>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</si>
  <si>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</si>
  <si>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</si>
  <si>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</si>
  <si>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</si>
  <si>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</si>
  <si>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</si>
  <si>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</si>
  <si>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</si>
  <si>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</si>
  <si>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</si>
  <si>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</si>
  <si>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</si>
  <si>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</si>
  <si>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</si>
  <si>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</si>
  <si>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</si>
  <si>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</si>
  <si>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</si>
  <si>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</si>
  <si>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</si>
  <si>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</si>
  <si>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</si>
  <si>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</si>
  <si>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</si>
  <si>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</si>
  <si>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</si>
  <si>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</si>
  <si>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</si>
  <si>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</si>
  <si>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</si>
  <si>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</si>
  <si>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</si>
  <si>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</si>
  <si>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</si>
  <si>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</si>
  <si>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</si>
  <si>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</si>
  <si>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</si>
  <si>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</si>
  <si>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</si>
  <si>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</si>
  <si>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</si>
  <si>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</si>
  <si>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</si>
  <si>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</si>
  <si>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</si>
  <si>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</si>
  <si>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</si>
  <si>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</si>
  <si>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</si>
  <si>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</si>
  <si>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</si>
  <si>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</si>
  <si>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</si>
  <si>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</si>
  <si>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</si>
  <si>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</si>
  <si>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</si>
  <si>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</si>
  <si>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</si>
  <si>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</si>
  <si>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</si>
  <si>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</si>
  <si>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</si>
  <si>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</si>
  <si>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</si>
  <si>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</si>
  <si>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</si>
  <si>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</si>
  <si>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</si>
  <si>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</si>
  <si>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</si>
  <si>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</si>
  <si>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</si>
  <si>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</si>
  <si>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</si>
  <si>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</si>
  <si>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</si>
  <si>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</si>
  <si>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</si>
  <si>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</si>
  <si>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</si>
  <si>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</si>
  <si>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</si>
  <si>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</si>
  <si>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</si>
  <si>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</si>
  <si>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</si>
  <si>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</si>
  <si>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</si>
  <si>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</si>
  <si>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</si>
  <si>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</si>
  <si>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</si>
  <si>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</si>
  <si>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</si>
  <si>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</si>
  <si>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</si>
  <si>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</si>
  <si>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</si>
  <si>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</si>
  <si>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</si>
  <si>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</si>
  <si>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</si>
  <si>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</si>
  <si>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</si>
  <si>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</si>
  <si>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</si>
  <si>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</si>
  <si>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</si>
  <si>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</si>
  <si>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</si>
  <si>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</si>
  <si>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</si>
  <si>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</si>
  <si>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</si>
  <si>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</si>
  <si>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</si>
  <si>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</si>
  <si>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</si>
  <si>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</si>
  <si>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</si>
  <si>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</si>
  <si>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</si>
  <si>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</si>
  <si>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</si>
  <si>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</si>
  <si>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</si>
  <si>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</si>
  <si>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</si>
  <si>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</si>
  <si>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</si>
  <si>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</si>
  <si>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</si>
  <si>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</si>
  <si>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</si>
  <si>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</si>
  <si>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</si>
  <si>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</si>
  <si>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</si>
  <si>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</si>
  <si>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</si>
  <si>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</si>
  <si>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</si>
  <si>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</si>
  <si>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</si>
  <si>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</si>
  <si>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</si>
  <si>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</si>
  <si>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</si>
  <si>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</si>
  <si>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</si>
  <si>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</si>
  <si>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</si>
  <si>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</si>
  <si>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</si>
  <si>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</si>
  <si>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</si>
  <si>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</si>
  <si>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</si>
  <si>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</si>
  <si>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</si>
  <si>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</si>
  <si>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</si>
  <si>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</si>
  <si>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</si>
  <si>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</si>
  <si>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</si>
  <si>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</si>
  <si>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</si>
  <si>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</si>
  <si>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</si>
  <si>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</si>
  <si>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</si>
  <si>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</si>
  <si>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</si>
  <si>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</si>
  <si>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</si>
  <si>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</si>
  <si>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</si>
  <si>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</si>
  <si>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</si>
  <si>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</si>
  <si>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</si>
  <si>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</si>
  <si>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</si>
  <si>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</si>
  <si>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</si>
  <si>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</si>
  <si>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</si>
  <si>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</si>
  <si>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</si>
  <si>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</si>
  <si>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</si>
  <si>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</si>
  <si>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</si>
  <si>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</si>
  <si>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</si>
  <si>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</si>
  <si>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</si>
  <si>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</si>
  <si>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</si>
  <si>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</si>
  <si>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</si>
  <si>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</si>
  <si>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</si>
  <si>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</si>
  <si>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</si>
  <si>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</si>
  <si>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</si>
  <si>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</si>
  <si>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</si>
  <si>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</si>
  <si>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</si>
  <si>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</si>
  <si>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</si>
  <si>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</si>
  <si>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</si>
  <si>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</si>
  <si>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</si>
  <si>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</si>
  <si>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</si>
  <si>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</si>
  <si>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</si>
  <si>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</si>
  <si>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</si>
  <si>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</si>
  <si>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</si>
  <si>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</si>
  <si>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</si>
  <si>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</si>
  <si>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</si>
  <si>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</si>
  <si>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</si>
  <si>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</si>
  <si>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</si>
  <si>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</si>
  <si>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</si>
  <si>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</si>
  <si>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</si>
  <si>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</si>
  <si>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</si>
  <si>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</si>
  <si>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</si>
  <si>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</si>
  <si>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</si>
  <si>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</si>
  <si>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</si>
  <si>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</si>
  <si>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</si>
  <si>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</si>
  <si>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</si>
  <si>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</si>
  <si>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</si>
  <si>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</si>
  <si>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</si>
  <si>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</si>
  <si>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</si>
  <si>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</si>
  <si>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</si>
  <si>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</si>
  <si>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</si>
  <si>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</si>
  <si>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</si>
  <si>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</si>
  <si>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</si>
  <si>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</si>
  <si>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</si>
  <si>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</si>
  <si>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</si>
  <si>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</si>
  <si>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</si>
  <si>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</si>
  <si>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</si>
  <si>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</si>
  <si>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</si>
  <si>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</si>
  <si>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</si>
  <si>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</si>
  <si>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</si>
  <si>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</si>
  <si>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</si>
  <si>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</si>
  <si>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</si>
  <si>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</si>
  <si>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</si>
  <si>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</si>
  <si>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</si>
  <si>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</si>
  <si>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</si>
  <si>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</si>
  <si>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</si>
  <si>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</si>
  <si>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</si>
  <si>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</si>
  <si>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</si>
  <si>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</si>
  <si>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</si>
  <si>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</si>
  <si>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</si>
  <si>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</si>
  <si>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</si>
  <si>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</si>
  <si>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</si>
  <si>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</si>
  <si>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</si>
  <si>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</si>
  <si>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</si>
  <si>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</si>
  <si>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</si>
  <si>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</si>
  <si>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</si>
  <si>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</si>
  <si>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</si>
  <si>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</si>
  <si>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</si>
  <si>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</si>
  <si>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</si>
  <si>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</si>
  <si>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</si>
  <si>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</si>
  <si>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</si>
  <si>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</si>
  <si>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</si>
  <si>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</si>
  <si>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</si>
  <si>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</si>
  <si>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</si>
  <si>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</si>
  <si>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</si>
  <si>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</si>
  <si>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</si>
  <si>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</si>
  <si>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</si>
  <si>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</si>
  <si>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</si>
  <si>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</si>
  <si>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</si>
  <si>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</si>
  <si>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</si>
  <si>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</si>
  <si>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</si>
  <si>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</si>
  <si>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</si>
  <si>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</si>
  <si>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</si>
  <si>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</si>
  <si>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</si>
  <si>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</si>
  <si>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</si>
  <si>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</si>
  <si>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</si>
  <si>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</si>
  <si>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</si>
  <si>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</si>
  <si>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</si>
  <si>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</si>
  <si>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</si>
  <si>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</si>
  <si>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</si>
  <si>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</si>
  <si>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</si>
  <si>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</si>
  <si>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</si>
  <si>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</si>
  <si>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</si>
  <si>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</si>
  <si>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</si>
  <si>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</si>
  <si>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</si>
  <si>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</si>
  <si>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</si>
  <si>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</si>
  <si>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</si>
  <si>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</si>
  <si>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</si>
  <si>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</si>
  <si>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</si>
  <si>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</si>
  <si>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</si>
  <si>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</si>
  <si>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</si>
  <si>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</si>
  <si>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</si>
  <si>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</si>
  <si>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</si>
  <si>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</si>
  <si>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</si>
  <si>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</si>
  <si>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</si>
  <si>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</si>
  <si>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</si>
  <si>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</si>
  <si>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</si>
  <si>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</si>
  <si>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</si>
  <si>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</si>
  <si>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</si>
  <si>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</si>
  <si>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</si>
  <si>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</si>
  <si>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</si>
  <si>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</si>
  <si>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</si>
  <si>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</si>
  <si>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</si>
  <si>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</si>
  <si>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</si>
  <si>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</si>
  <si>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</si>
  <si>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</si>
  <si>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</si>
  <si>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</si>
  <si>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</si>
  <si>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</si>
  <si>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</si>
  <si>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</si>
  <si>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</si>
  <si>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</si>
  <si>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</si>
  <si>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</si>
  <si>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</si>
  <si>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</si>
  <si>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</si>
  <si>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</si>
  <si>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</si>
  <si>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</si>
  <si>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</si>
  <si>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</si>
  <si>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</si>
  <si>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</si>
  <si>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</si>
  <si>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</si>
  <si>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</si>
  <si>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</si>
  <si>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</si>
  <si>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</si>
  <si>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</si>
  <si>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</si>
  <si>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</si>
  <si>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</si>
  <si>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</si>
  <si>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</si>
  <si>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</si>
  <si>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</si>
  <si>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</si>
  <si>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</si>
  <si>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</si>
  <si>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</si>
  <si>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</si>
  <si>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</si>
  <si>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</si>
  <si>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</si>
  <si>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</si>
  <si>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</si>
  <si>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</si>
  <si>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</si>
  <si>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</si>
  <si>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</si>
  <si>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</si>
  <si>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</si>
  <si>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</si>
  <si>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</si>
  <si>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</si>
  <si>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</si>
  <si>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</si>
  <si>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</si>
  <si>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</si>
  <si>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</si>
  <si>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</si>
  <si>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</si>
  <si>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</si>
  <si>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</si>
  <si>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</si>
  <si>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</si>
  <si>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</si>
  <si>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</si>
  <si>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</si>
  <si>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</si>
  <si>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</si>
  <si>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</si>
  <si>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</si>
  <si>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</si>
  <si>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</si>
  <si>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</si>
  <si>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</si>
  <si>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</si>
  <si>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</si>
  <si>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</si>
  <si>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</si>
  <si>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</si>
  <si>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</si>
  <si>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</si>
  <si>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</si>
  <si>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</si>
  <si>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</si>
  <si>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</si>
  <si>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</si>
  <si>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</si>
  <si>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</si>
  <si>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</si>
  <si>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</si>
  <si>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</si>
  <si>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</si>
  <si>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</si>
  <si>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</si>
  <si>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</si>
  <si>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</si>
  <si>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</si>
  <si>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</si>
  <si>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</si>
  <si>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</si>
  <si>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</si>
  <si>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</si>
  <si>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</si>
  <si>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</si>
  <si>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</si>
  <si>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</si>
  <si>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</si>
  <si>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</si>
  <si>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</si>
  <si>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</si>
  <si>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</si>
  <si>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</si>
  <si>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</si>
  <si>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</si>
  <si>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</si>
  <si>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</si>
  <si>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</si>
  <si>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</si>
  <si>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</si>
  <si>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</si>
  <si>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</si>
  <si>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</si>
  <si>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</si>
  <si>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</si>
  <si>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</si>
  <si>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</si>
  <si>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</si>
  <si>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</si>
  <si>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</si>
  <si>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</si>
  <si>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</si>
  <si>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</si>
  <si>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</si>
  <si>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</si>
  <si>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</si>
  <si>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</si>
  <si>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</si>
  <si>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</si>
  <si>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</si>
  <si>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</si>
  <si>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</si>
  <si>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</si>
  <si>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</si>
  <si>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</si>
  <si>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</si>
  <si>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</si>
  <si>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</si>
  <si>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</si>
  <si>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</si>
  <si>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</si>
  <si>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</si>
  <si>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</si>
  <si>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</si>
  <si>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</si>
  <si>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</si>
  <si>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</si>
  <si>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</si>
  <si>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</si>
  <si>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</si>
  <si>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</si>
  <si>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</si>
  <si>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</si>
  <si>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</si>
  <si>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</si>
  <si>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</si>
  <si>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</si>
  <si>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</si>
  <si>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</si>
  <si>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</si>
  <si>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</si>
  <si>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</si>
  <si>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</si>
  <si>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</si>
  <si>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</si>
  <si>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</si>
  <si>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</si>
  <si>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</si>
  <si>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</si>
  <si>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</si>
  <si>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</si>
  <si>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</si>
  <si>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</si>
  <si>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</si>
  <si>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</si>
  <si>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</si>
  <si>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</si>
  <si>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</si>
  <si>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</si>
  <si>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</si>
  <si>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</si>
  <si>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</si>
  <si>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</si>
  <si>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</si>
  <si>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</si>
  <si>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</si>
  <si>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</si>
  <si>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</si>
  <si>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</si>
  <si>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</si>
  <si>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</si>
  <si>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</si>
  <si>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</si>
  <si>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</si>
  <si>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</si>
  <si>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</si>
  <si>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</si>
  <si>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</si>
  <si>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</si>
  <si>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</si>
  <si>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</si>
  <si>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</si>
  <si>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</si>
  <si>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</si>
  <si>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</si>
  <si>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</si>
  <si>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</si>
  <si>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</si>
  <si>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</si>
  <si>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</si>
  <si>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</si>
  <si>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</si>
  <si>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</si>
  <si>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</si>
  <si>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</si>
  <si>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</si>
  <si>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</si>
  <si>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</si>
  <si>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</si>
  <si>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</si>
  <si>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</si>
  <si>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</si>
  <si>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</si>
  <si>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</si>
  <si>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</si>
  <si>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</si>
  <si>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</si>
  <si>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</si>
  <si>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</si>
  <si>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</si>
  <si>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</si>
  <si>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</si>
  <si>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</si>
  <si>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</si>
  <si>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</si>
  <si>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</si>
  <si>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</si>
  <si>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</si>
  <si>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</si>
  <si>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</si>
  <si>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</si>
  <si>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</si>
  <si>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</si>
  <si>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</si>
  <si>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</si>
  <si>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</si>
  <si>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</si>
  <si>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</si>
  <si>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</si>
  <si>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</si>
  <si>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</si>
  <si>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</si>
  <si>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</si>
  <si>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</si>
  <si>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</si>
  <si>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</si>
  <si>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</si>
  <si>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</si>
  <si>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</si>
  <si>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</si>
  <si>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</si>
  <si>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</si>
  <si>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</si>
  <si>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</si>
  <si>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</si>
  <si>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</si>
  <si>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</si>
  <si>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</si>
  <si>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</si>
  <si>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</si>
  <si>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</si>
  <si>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</si>
  <si>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</si>
  <si>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</si>
  <si>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</si>
  <si>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</si>
  <si>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</si>
  <si>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</si>
  <si>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</si>
  <si>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</si>
  <si>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</si>
  <si>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</si>
  <si>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</si>
  <si>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</si>
  <si>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</si>
  <si>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</si>
  <si>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</si>
  <si>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</si>
  <si>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</si>
  <si>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</si>
  <si>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</si>
  <si>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</si>
  <si>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</si>
  <si>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</si>
  <si>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</si>
  <si>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</si>
  <si>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</si>
  <si>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</si>
  <si>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</si>
  <si>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</si>
  <si>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</si>
  <si>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</si>
  <si>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</si>
  <si>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</si>
  <si>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</si>
  <si>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</si>
  <si>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</si>
  <si>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</si>
  <si>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</si>
  <si>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</si>
  <si>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</si>
  <si>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</si>
  <si>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</si>
  <si>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</si>
  <si>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</si>
  <si>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</si>
  <si>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</si>
  <si>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</si>
  <si>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</si>
  <si>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</si>
  <si>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</si>
  <si>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</si>
  <si>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</si>
  <si>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</si>
  <si>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</si>
  <si>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</si>
  <si>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</si>
  <si>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</si>
  <si>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</si>
  <si>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</si>
  <si>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</si>
  <si>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</si>
  <si>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</si>
  <si>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</si>
  <si>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</si>
  <si>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</si>
  <si>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</si>
  <si>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</si>
  <si>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</si>
  <si>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</si>
  <si>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</si>
  <si>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</si>
  <si>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</si>
  <si>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</si>
  <si>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</si>
  <si>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</si>
  <si>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</si>
  <si>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</si>
  <si>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</si>
  <si>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</si>
  <si>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</si>
  <si>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</si>
  <si>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</si>
  <si>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</si>
  <si>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</si>
  <si>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</si>
  <si>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</si>
  <si>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</si>
  <si>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</si>
  <si>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</si>
  <si>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</si>
  <si>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</si>
  <si>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</si>
  <si>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</si>
  <si>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</si>
  <si>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</si>
  <si>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</si>
  <si>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</si>
  <si>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</si>
  <si>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</si>
  <si>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</si>
  <si>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</si>
  <si>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</si>
  <si>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</si>
  <si>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</si>
  <si>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</si>
  <si>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</si>
  <si>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</si>
  <si>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</si>
  <si>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</si>
  <si>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</si>
  <si>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</si>
  <si>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</si>
  <si>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</si>
  <si>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</si>
  <si>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</si>
  <si>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</si>
  <si>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</si>
  <si>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</si>
  <si>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</si>
  <si>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</si>
  <si>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</si>
  <si>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</si>
  <si>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</si>
  <si>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</si>
  <si>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</si>
  <si>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</si>
  <si>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</si>
  <si>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</si>
  <si>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</si>
  <si>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</si>
  <si>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</si>
  <si>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</si>
  <si>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</si>
  <si>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</si>
  <si>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</si>
  <si>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</si>
  <si>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</si>
  <si>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</si>
  <si>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</si>
  <si>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</si>
  <si>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</si>
  <si>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</si>
  <si>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</si>
  <si>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</si>
  <si>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</si>
  <si>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</si>
  <si>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</si>
  <si>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</si>
  <si>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</si>
  <si>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</si>
  <si>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</si>
  <si>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</si>
  <si>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</si>
  <si>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</si>
  <si>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</si>
  <si>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</si>
  <si>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</si>
  <si>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</si>
  <si>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</si>
  <si>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</si>
  <si>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</si>
  <si>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</si>
  <si>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</si>
  <si>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</si>
  <si>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</si>
  <si>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</si>
  <si>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</si>
  <si>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</si>
  <si>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</si>
  <si>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</si>
  <si>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</si>
  <si>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</si>
  <si>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</si>
  <si>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</si>
  <si>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</si>
  <si>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</si>
  <si>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</si>
  <si>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</si>
  <si>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</si>
  <si>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</si>
  <si>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</si>
  <si>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</si>
  <si>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</si>
  <si>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</si>
  <si>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</si>
  <si>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</si>
  <si>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</si>
  <si>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</si>
  <si>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</si>
  <si>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</si>
  <si>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</si>
  <si>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</si>
  <si>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</si>
  <si>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</si>
  <si>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</si>
  <si>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</si>
  <si>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</si>
  <si>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</si>
  <si>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</si>
  <si>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</si>
  <si>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</si>
  <si>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</si>
  <si>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</si>
  <si>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</si>
  <si>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</si>
  <si>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</si>
  <si>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</si>
  <si>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</si>
  <si>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</si>
  <si>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</si>
  <si>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</si>
  <si>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</si>
  <si>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</si>
  <si>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</si>
  <si>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</si>
  <si>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</si>
  <si>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</si>
  <si>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</si>
  <si>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</si>
  <si>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</si>
  <si>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</si>
  <si>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</si>
  <si>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</si>
  <si>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</si>
  <si>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</si>
  <si>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</si>
  <si>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</si>
  <si>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</si>
  <si>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</si>
  <si>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</si>
  <si>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</si>
  <si>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</si>
  <si>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</si>
  <si>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</si>
  <si>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</si>
  <si>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</si>
  <si>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</si>
  <si>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</si>
  <si>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</si>
  <si>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</si>
  <si>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</si>
  <si>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</si>
  <si>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</si>
  <si>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</si>
  <si>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</si>
  <si>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</si>
  <si>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</si>
  <si>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</si>
  <si>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</si>
  <si>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</si>
  <si>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</si>
  <si>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</si>
  <si>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</si>
  <si>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</si>
  <si>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</si>
  <si>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</si>
  <si>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</si>
  <si>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</si>
  <si>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</si>
  <si>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</si>
  <si>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</si>
  <si>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</si>
  <si>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</si>
  <si>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</si>
  <si>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</si>
  <si>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</si>
  <si>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</si>
  <si>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</si>
  <si>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</si>
  <si>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</si>
  <si>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</si>
  <si>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</si>
  <si>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</si>
  <si>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</si>
  <si>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</si>
  <si>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</si>
  <si>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</si>
  <si>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</si>
  <si>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</si>
  <si>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</si>
  <si>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</si>
  <si>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</si>
  <si>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</si>
  <si>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</si>
  <si>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</si>
  <si>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</si>
  <si>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</si>
  <si>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</si>
  <si>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</si>
  <si>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</si>
  <si>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</si>
  <si>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</si>
  <si>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</si>
  <si>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</si>
  <si>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</si>
  <si>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</si>
  <si>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</si>
  <si>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</si>
  <si>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</si>
  <si>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</si>
  <si>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</si>
  <si>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</si>
  <si>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</si>
  <si>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</si>
  <si>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</si>
  <si>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</si>
  <si>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</si>
  <si>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</si>
  <si>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</si>
  <si>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</si>
  <si>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</si>
  <si>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</si>
  <si>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</si>
  <si>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</si>
  <si>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</si>
  <si>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</si>
  <si>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</si>
  <si>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</si>
  <si>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</si>
  <si>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</si>
  <si>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</si>
  <si>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</si>
  <si>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</si>
  <si>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</si>
  <si>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</si>
  <si>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</si>
  <si>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</si>
  <si>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</si>
  <si>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</si>
  <si>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</si>
  <si>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</si>
  <si>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</si>
  <si>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</si>
  <si>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</si>
  <si>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</si>
  <si>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</si>
  <si>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</si>
  <si>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</si>
  <si>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</si>
  <si>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</si>
  <si>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</si>
  <si>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</si>
  <si>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</si>
  <si>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</si>
  <si>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</si>
  <si>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</si>
  <si>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</si>
  <si>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</si>
  <si>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</si>
  <si>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</si>
  <si>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</si>
  <si>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</si>
  <si>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</si>
  <si>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</si>
  <si>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</si>
  <si>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</si>
  <si>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</si>
  <si>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</si>
  <si>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</si>
  <si>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</si>
  <si>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</si>
  <si>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</si>
  <si>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</si>
  <si>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</si>
  <si>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</si>
  <si>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</si>
  <si>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</si>
  <si>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</si>
  <si>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</si>
  <si>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</si>
  <si>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</si>
  <si>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</si>
  <si>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</si>
  <si>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</si>
  <si>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</si>
  <si>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</si>
  <si>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</si>
  <si>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</si>
  <si>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</si>
  <si>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</si>
  <si>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</si>
  <si>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</si>
  <si>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</si>
  <si>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</si>
  <si>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</si>
  <si>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</si>
  <si>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</si>
  <si>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</si>
  <si>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</si>
  <si>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</si>
  <si>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</si>
  <si>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</si>
  <si>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</si>
  <si>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</si>
  <si>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</si>
  <si>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</si>
  <si>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</si>
  <si>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</si>
  <si>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</si>
  <si>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</si>
  <si>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</si>
  <si>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</si>
  <si>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</si>
  <si>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</si>
  <si>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</si>
  <si>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</si>
  <si>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</si>
  <si>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</si>
  <si>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</si>
  <si>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</si>
  <si>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</si>
  <si>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</si>
  <si>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</si>
  <si>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</si>
  <si>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</si>
  <si>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</si>
  <si>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</si>
  <si>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</si>
  <si>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</si>
  <si>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</si>
  <si>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</si>
  <si>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</si>
  <si>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</si>
  <si>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</si>
  <si>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</si>
  <si>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</si>
  <si>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</si>
  <si>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</si>
  <si>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</si>
  <si>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</si>
  <si>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</si>
  <si>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</si>
  <si>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</si>
  <si>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</si>
  <si>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</si>
  <si>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</si>
  <si>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</si>
  <si>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</si>
  <si>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</si>
  <si>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</si>
  <si>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</si>
  <si>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</si>
  <si>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</si>
  <si>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</si>
  <si>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</si>
  <si>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</si>
  <si>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</si>
  <si>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</si>
  <si>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</si>
  <si>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</si>
  <si>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</si>
  <si>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</si>
  <si>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</si>
  <si>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</si>
  <si>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</si>
  <si>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</si>
  <si>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</si>
  <si>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</si>
  <si>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</si>
  <si>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</si>
  <si>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</si>
  <si>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</si>
  <si>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</si>
  <si>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</si>
  <si>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</si>
  <si>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</si>
  <si>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</si>
  <si>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</si>
  <si>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</si>
  <si>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</si>
  <si>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</si>
  <si>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</si>
  <si>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</si>
  <si>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</si>
  <si>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</si>
  <si>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</si>
  <si>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</si>
  <si>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</si>
  <si>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</si>
  <si>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</si>
  <si>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</si>
  <si>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</si>
  <si>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</si>
  <si>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</si>
  <si>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</si>
  <si>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</si>
  <si>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</si>
  <si>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</si>
  <si>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</si>
  <si>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</si>
  <si>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</si>
  <si>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</si>
  <si>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</si>
  <si>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</si>
  <si>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</si>
  <si>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</si>
  <si>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</si>
  <si>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</si>
  <si>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</si>
  <si>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</si>
  <si>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</si>
  <si>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</si>
  <si>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</si>
  <si>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</si>
  <si>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</si>
  <si>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</si>
  <si>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</si>
  <si>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</si>
  <si>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</si>
  <si>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</si>
  <si>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</si>
  <si>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</si>
  <si>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</si>
  <si>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</si>
  <si>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</si>
  <si>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</si>
  <si>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</si>
  <si>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</si>
  <si>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</si>
  <si>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</si>
  <si>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</si>
  <si>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</si>
  <si>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</si>
  <si>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</si>
  <si>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</si>
  <si>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</si>
  <si>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</si>
  <si>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</si>
  <si>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</si>
  <si>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</si>
  <si>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</si>
  <si>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</si>
  <si>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</si>
  <si>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</si>
  <si>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</si>
  <si>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</si>
  <si>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</si>
  <si>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</si>
  <si>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</si>
  <si>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</si>
  <si>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</si>
  <si>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</si>
  <si>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</si>
  <si>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</si>
  <si>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</si>
  <si>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</si>
  <si>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</si>
  <si>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</si>
  <si>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</si>
  <si>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</si>
  <si>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</si>
  <si>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</si>
  <si>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</si>
  <si>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</si>
  <si>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</si>
  <si>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</si>
  <si>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</si>
  <si>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</si>
  <si>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</si>
  <si>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</si>
  <si>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</si>
  <si>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</si>
  <si>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</si>
  <si>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</si>
  <si>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</si>
  <si>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</si>
  <si>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</si>
  <si>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</si>
  <si>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</si>
  <si>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</si>
  <si>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</si>
  <si>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</si>
  <si>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</si>
  <si>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</si>
  <si>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</si>
  <si>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</si>
  <si>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</si>
  <si>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</si>
  <si>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</si>
  <si>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</si>
  <si>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</si>
  <si>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</si>
  <si>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</si>
  <si>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</si>
  <si>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</si>
  <si>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</si>
  <si>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</si>
  <si>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</si>
  <si>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</si>
  <si>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</si>
  <si>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</si>
  <si>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</si>
  <si>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</si>
  <si>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</si>
  <si>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</si>
  <si>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</si>
  <si>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</si>
  <si>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</si>
  <si>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</si>
  <si>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</si>
  <si>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</si>
  <si>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</si>
  <si>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</si>
  <si>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</si>
  <si>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</si>
  <si>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</si>
  <si>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</si>
  <si>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</si>
  <si>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</si>
  <si>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</si>
  <si>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</si>
  <si>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</si>
  <si>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</si>
  <si>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</si>
  <si>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</si>
  <si>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</si>
  <si>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</si>
  <si>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</si>
  <si>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</si>
  <si>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</si>
  <si>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</si>
  <si>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</si>
  <si>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</si>
  <si>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</si>
  <si>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</si>
  <si>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</si>
  <si>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</si>
  <si>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</si>
  <si>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</si>
  <si>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</si>
  <si>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</si>
  <si>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</si>
  <si>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</si>
  <si>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</si>
  <si>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</si>
  <si>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</si>
  <si>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</si>
  <si>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</si>
  <si>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</si>
  <si>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</si>
  <si>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</si>
  <si>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</si>
  <si>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</si>
  <si>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</si>
  <si>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</si>
  <si>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</si>
  <si>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</si>
  <si>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</si>
  <si>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</si>
  <si>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</si>
  <si>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</si>
  <si>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</si>
  <si>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</si>
  <si>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</si>
  <si>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</si>
  <si>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</si>
  <si>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</si>
  <si>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</si>
  <si>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</si>
  <si>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</si>
  <si>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</si>
  <si>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</si>
  <si>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</si>
  <si>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</si>
  <si>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</si>
  <si>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</si>
  <si>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</si>
  <si>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</si>
  <si>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</si>
  <si>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</si>
  <si>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</si>
  <si>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</si>
  <si>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</si>
  <si>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</si>
  <si>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</si>
  <si>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</si>
  <si>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</si>
  <si>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</si>
  <si>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</si>
  <si>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</si>
  <si>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</si>
  <si>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</si>
  <si>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</si>
  <si>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</si>
  <si>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</si>
  <si>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</si>
  <si>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</si>
  <si>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</si>
  <si>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</si>
  <si>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</si>
  <si>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</si>
  <si>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</si>
  <si>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</si>
  <si>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</si>
  <si>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</si>
  <si>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</si>
  <si>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</si>
  <si>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</si>
  <si>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</si>
  <si>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</si>
  <si>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</si>
  <si>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</si>
  <si>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</si>
  <si>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</si>
  <si>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</si>
  <si>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</si>
  <si>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</si>
  <si>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</si>
  <si>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</si>
  <si>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</si>
  <si>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</si>
  <si>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</si>
  <si>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</si>
  <si>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</si>
  <si>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</si>
  <si>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</si>
  <si>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</si>
  <si>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</si>
  <si>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</si>
  <si>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</si>
  <si>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</si>
  <si>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</si>
  <si>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</si>
  <si>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</si>
  <si>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</si>
  <si>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</si>
  <si>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</si>
  <si>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</si>
  <si>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</si>
  <si>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</si>
  <si>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</si>
  <si>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</si>
  <si>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</si>
  <si>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</si>
  <si>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</si>
  <si>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</si>
  <si>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</si>
  <si>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</si>
  <si>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</si>
  <si>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</si>
  <si>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</si>
  <si>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</si>
  <si>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</si>
  <si>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</si>
  <si>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</si>
  <si>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</si>
  <si>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</si>
  <si>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</si>
  <si>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</si>
  <si>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</si>
  <si>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</si>
  <si>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</si>
  <si>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</si>
  <si>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</si>
  <si>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</si>
  <si>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</si>
  <si>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</si>
  <si>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</si>
  <si>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</si>
  <si>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</si>
  <si>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</si>
  <si>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</si>
  <si>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</si>
  <si>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</si>
  <si>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</si>
  <si>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</si>
  <si>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</si>
  <si>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</si>
  <si>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</si>
  <si>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</si>
  <si>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</si>
  <si>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</si>
  <si>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</si>
  <si>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</si>
  <si>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</si>
  <si>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</si>
  <si>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</si>
  <si>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</si>
  <si>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</si>
  <si>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</si>
  <si>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</si>
  <si>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</si>
  <si>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</si>
  <si>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</si>
  <si>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</si>
  <si>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</si>
  <si>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</si>
  <si>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</si>
  <si>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</si>
  <si>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</si>
  <si>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</si>
  <si>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</si>
  <si>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</si>
  <si>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</si>
  <si>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</si>
  <si>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</si>
  <si>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</si>
  <si>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</si>
  <si>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</si>
  <si>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</si>
  <si>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</si>
  <si>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</si>
  <si>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</si>
  <si>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</si>
  <si>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</si>
  <si>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</si>
  <si>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</si>
  <si>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</si>
  <si>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</si>
  <si>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</si>
  <si>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</si>
  <si>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</si>
  <si>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</si>
  <si>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</si>
  <si>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</si>
  <si>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</si>
  <si>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</si>
  <si>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</si>
  <si>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</si>
  <si>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</si>
  <si>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</si>
  <si>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</si>
  <si>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</si>
  <si>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</si>
  <si>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</si>
  <si>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</si>
  <si>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</si>
  <si>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</si>
  <si>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</si>
  <si>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</si>
  <si>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</si>
  <si>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</si>
  <si>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</si>
  <si>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</si>
  <si>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</si>
  <si>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</si>
  <si>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</si>
  <si>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</si>
  <si>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</si>
  <si>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</si>
  <si>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</si>
  <si>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</si>
  <si>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</si>
  <si>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</si>
  <si>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</si>
  <si>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</si>
  <si>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</si>
  <si>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</si>
  <si>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</si>
  <si>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</si>
  <si>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</si>
  <si>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</si>
  <si>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</si>
  <si>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</si>
  <si>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</si>
  <si>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</si>
  <si>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</si>
  <si>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</si>
  <si>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</si>
  <si>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</si>
  <si>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</si>
  <si>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</si>
  <si>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</si>
  <si>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</si>
  <si>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</si>
  <si>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</si>
  <si>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</si>
  <si>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</si>
  <si>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</si>
  <si>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</si>
  <si>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</si>
  <si>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</si>
  <si>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</si>
  <si>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</si>
  <si>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</si>
  <si>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</si>
  <si>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</si>
  <si>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</si>
  <si>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</si>
  <si>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</si>
  <si>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</si>
  <si>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</si>
  <si>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</si>
  <si>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</si>
  <si>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</si>
  <si>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</si>
  <si>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</si>
  <si>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</si>
  <si>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</si>
  <si>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</si>
  <si>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</si>
  <si>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</si>
  <si>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</si>
  <si>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</si>
  <si>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</si>
  <si>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</si>
  <si>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</si>
  <si>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</si>
  <si>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</si>
  <si>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</si>
  <si>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</si>
  <si>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</si>
  <si>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</si>
  <si>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</si>
  <si>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</si>
  <si>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</si>
  <si>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</si>
  <si>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</si>
  <si>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</si>
  <si>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</si>
  <si>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</si>
  <si>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</si>
  <si>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</si>
  <si>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</si>
  <si>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</si>
  <si>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</si>
  <si>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</si>
  <si>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</si>
  <si>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</si>
  <si>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</si>
  <si>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</si>
  <si>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</si>
  <si>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</si>
  <si>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</si>
  <si>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</si>
  <si>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</si>
  <si>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</si>
  <si>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</si>
  <si>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</si>
  <si>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</si>
  <si>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</si>
  <si>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</si>
  <si>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</si>
  <si>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</si>
  <si>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</si>
  <si>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</si>
  <si>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</si>
  <si>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</si>
  <si>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</si>
  <si>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</si>
  <si>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</si>
  <si>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</si>
  <si>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</si>
  <si>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</si>
  <si>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</si>
  <si>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</si>
  <si>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</si>
  <si>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</si>
  <si>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</si>
  <si>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</si>
  <si>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</si>
  <si>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</si>
  <si>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</si>
  <si>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</si>
  <si>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</si>
  <si>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</si>
  <si>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</si>
  <si>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</si>
  <si>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</si>
  <si>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</si>
  <si>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</si>
  <si>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</si>
  <si>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</si>
  <si>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</si>
  <si>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</si>
  <si>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</si>
  <si>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</si>
  <si>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</si>
  <si>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</si>
  <si>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</si>
  <si>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</si>
  <si>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</si>
  <si>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</si>
  <si>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</si>
  <si>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</si>
  <si>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</si>
  <si>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</si>
  <si>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</si>
  <si>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</si>
  <si>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</si>
  <si>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</si>
  <si>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</si>
  <si>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</si>
  <si>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</si>
  <si>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</si>
  <si>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</si>
  <si>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</si>
  <si>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</si>
  <si>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</si>
  <si>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</si>
  <si>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</si>
  <si>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</si>
  <si>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</si>
  <si>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</si>
  <si>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</si>
  <si>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</si>
  <si>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</si>
  <si>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</si>
  <si>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</si>
  <si>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</si>
  <si>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</si>
  <si>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</si>
  <si>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</si>
  <si>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</si>
  <si>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</si>
  <si>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</si>
  <si>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</si>
  <si>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</si>
  <si>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</si>
  <si>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</si>
  <si>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</si>
  <si>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</si>
  <si>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</si>
  <si>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</si>
  <si>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</si>
  <si>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</si>
  <si>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</si>
  <si>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</si>
  <si>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</si>
  <si>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</si>
  <si>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</si>
  <si>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</si>
  <si>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</si>
  <si>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</si>
  <si>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</si>
  <si>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</si>
  <si>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</si>
  <si>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</si>
  <si>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</si>
  <si>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</si>
  <si>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</si>
  <si>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</si>
  <si>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</si>
  <si>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</si>
  <si>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</si>
  <si>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</si>
  <si>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</si>
  <si>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</si>
  <si>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</si>
  <si>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</si>
  <si>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</si>
  <si>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</si>
  <si>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</si>
  <si>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</si>
  <si>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</si>
  <si>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</si>
  <si>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</si>
  <si>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</si>
  <si>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</si>
  <si>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</si>
  <si>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</si>
  <si>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</si>
  <si>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</si>
  <si>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</si>
  <si>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</si>
  <si>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</si>
  <si>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</si>
  <si>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</si>
  <si>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</si>
  <si>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</si>
  <si>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</si>
  <si>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</si>
  <si>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</si>
  <si>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</si>
  <si>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</si>
  <si>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</si>
  <si>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</si>
  <si>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</si>
  <si>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</si>
  <si>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</si>
  <si>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</si>
  <si>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</si>
  <si>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</si>
  <si>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</si>
  <si>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</si>
  <si>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</si>
  <si>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</si>
  <si>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</si>
  <si>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</si>
  <si>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</si>
  <si>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</si>
  <si>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</si>
  <si>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</si>
  <si>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</si>
  <si>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</si>
  <si>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</si>
  <si>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</si>
  <si>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</si>
  <si>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</si>
  <si>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</si>
  <si>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</si>
  <si>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</si>
  <si>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</si>
  <si>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</si>
  <si>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</si>
  <si>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</si>
  <si>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</si>
  <si>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</si>
  <si>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</si>
  <si>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</si>
  <si>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</si>
  <si>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</si>
  <si>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</si>
  <si>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</si>
  <si>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</si>
  <si>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</si>
  <si>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</si>
  <si>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</si>
  <si>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</si>
  <si>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</si>
  <si>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</si>
  <si>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</si>
  <si>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</si>
  <si>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</si>
  <si>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</si>
  <si>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</si>
  <si>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</si>
  <si>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</si>
  <si>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</si>
  <si>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</si>
  <si>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</si>
  <si>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</si>
  <si>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</si>
  <si>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</si>
  <si>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</si>
  <si>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</si>
  <si>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</si>
  <si>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</si>
  <si>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</si>
  <si>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</si>
  <si>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</si>
  <si>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</si>
  <si>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</si>
  <si>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</si>
  <si>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</si>
  <si>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</si>
  <si>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</si>
  <si>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</si>
  <si>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</si>
  <si>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</si>
  <si>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</si>
  <si>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</si>
  <si>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</si>
  <si>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</si>
  <si>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</si>
  <si>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</si>
  <si>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</si>
  <si>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</si>
  <si>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</si>
  <si>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</si>
  <si>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</si>
  <si>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</si>
  <si>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</si>
  <si>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</si>
  <si>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</si>
  <si>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</si>
  <si>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</si>
  <si>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</si>
  <si>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</si>
  <si>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</si>
  <si>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</si>
  <si>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</si>
  <si>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</si>
  <si>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</si>
  <si>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</si>
  <si>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</si>
  <si>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</si>
  <si>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</si>
  <si>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</si>
  <si>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</si>
  <si>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</si>
  <si>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</si>
  <si>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</si>
  <si>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</si>
  <si>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</si>
  <si>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</si>
  <si>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</si>
  <si>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</si>
  <si>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</si>
  <si>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</si>
  <si>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</si>
  <si>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</si>
  <si>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</si>
  <si>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</si>
  <si>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</si>
  <si>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</si>
  <si>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</si>
  <si>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</si>
  <si>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</si>
  <si>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</si>
  <si>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</si>
  <si>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</si>
  <si>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</si>
  <si>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</si>
  <si>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</si>
  <si>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</si>
  <si>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</si>
  <si>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</si>
  <si>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</si>
  <si>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</si>
  <si>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</si>
  <si>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</si>
  <si>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</si>
  <si>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</si>
  <si>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</si>
  <si>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</si>
  <si>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</si>
  <si>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</si>
  <si>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</si>
  <si>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</si>
  <si>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</si>
  <si>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</si>
  <si>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</si>
  <si>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</si>
  <si>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</si>
  <si>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</si>
  <si>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</si>
  <si>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</si>
  <si>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</si>
  <si>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</si>
  <si>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</si>
  <si>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</si>
  <si>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</si>
  <si>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</si>
  <si>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</si>
  <si>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</si>
  <si>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</si>
  <si>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</si>
  <si>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</si>
  <si>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</si>
  <si>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</si>
  <si>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</si>
  <si>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</si>
  <si>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</si>
  <si>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</si>
  <si>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</si>
  <si>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</si>
  <si>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</si>
  <si>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</si>
  <si>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</si>
  <si>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</si>
  <si>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</si>
  <si>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</si>
  <si>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</si>
  <si>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</si>
  <si>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</si>
  <si>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</si>
  <si>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</si>
  <si>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</si>
  <si>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</si>
  <si>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</si>
  <si>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</si>
  <si>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</si>
  <si>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</si>
  <si>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</si>
  <si>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</si>
  <si>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</si>
  <si>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</si>
  <si>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</si>
  <si>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</si>
  <si>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</si>
  <si>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</si>
  <si>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</si>
  <si>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</si>
  <si>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</si>
  <si>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</si>
  <si>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</si>
  <si>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</si>
  <si>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</si>
  <si>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</si>
  <si>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</si>
  <si>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</si>
  <si>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</si>
  <si>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</si>
  <si>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</si>
  <si>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</si>
  <si>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</si>
  <si>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</si>
  <si>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</si>
  <si>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</si>
  <si>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</si>
  <si>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</si>
  <si>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</si>
  <si>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</si>
  <si>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</si>
  <si>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</si>
  <si>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</si>
  <si>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</si>
  <si>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</si>
  <si>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</si>
  <si>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</si>
  <si>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</si>
  <si>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</si>
  <si>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</si>
  <si>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</si>
  <si>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</si>
  <si>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</si>
  <si>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</si>
  <si>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</si>
  <si>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</si>
  <si>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</si>
  <si>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</si>
  <si>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</si>
  <si>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</si>
  <si>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</si>
  <si>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</si>
  <si>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</si>
  <si>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</si>
  <si>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</si>
  <si>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</si>
  <si>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</si>
  <si>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</si>
  <si>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</si>
  <si>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</si>
  <si>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</si>
  <si>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</si>
  <si>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</si>
  <si>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</si>
  <si>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</si>
  <si>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</si>
  <si>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</si>
  <si>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</si>
  <si>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</si>
  <si>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</si>
  <si>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</si>
  <si>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</si>
  <si>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</si>
  <si>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</si>
  <si>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</si>
  <si>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</si>
  <si>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</si>
  <si>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</si>
  <si>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</si>
  <si>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</si>
  <si>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</si>
  <si>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</si>
  <si>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</si>
  <si>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</si>
  <si>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</si>
  <si>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</si>
  <si>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</si>
  <si>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</si>
  <si>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</si>
  <si>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</si>
  <si>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</si>
  <si>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</si>
  <si>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</si>
  <si>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</si>
  <si>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</si>
  <si>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</si>
  <si>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</si>
  <si>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</si>
  <si>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</si>
  <si>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</si>
  <si>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</si>
  <si>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</si>
  <si>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</si>
  <si>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</si>
  <si>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</si>
  <si>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</si>
  <si>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</si>
  <si>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</si>
  <si>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</si>
  <si>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</si>
  <si>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</si>
  <si>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</si>
  <si>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</si>
  <si>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</si>
  <si>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</si>
  <si>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</si>
  <si>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</si>
  <si>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</si>
  <si>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</si>
  <si>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</si>
  <si>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</si>
  <si>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</si>
  <si>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</si>
  <si>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</si>
  <si>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</si>
  <si>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</si>
  <si>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</si>
  <si>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</si>
  <si>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</si>
  <si>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</si>
  <si>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</si>
  <si>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</si>
  <si>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</si>
  <si>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</si>
  <si>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</si>
  <si>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</si>
  <si>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</si>
  <si>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</si>
  <si>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</si>
  <si>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</si>
  <si>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</si>
  <si>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</si>
  <si>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</si>
  <si>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</si>
  <si>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</si>
  <si>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</si>
  <si>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</si>
  <si>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</si>
  <si>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</si>
  <si>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</si>
  <si>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</si>
  <si>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</si>
  <si>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</si>
  <si>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</si>
  <si>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</si>
  <si>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</si>
  <si>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</si>
  <si>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</si>
  <si>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</si>
  <si>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</si>
  <si>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</si>
  <si>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</si>
  <si>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</si>
  <si>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</si>
  <si>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</si>
  <si>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</si>
  <si>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</si>
  <si>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</si>
  <si>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</si>
  <si>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</si>
  <si>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</si>
  <si>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</si>
  <si>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</si>
  <si>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</si>
  <si>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</si>
  <si>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</si>
  <si>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</si>
  <si>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</si>
  <si>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</si>
  <si>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</si>
  <si>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</si>
  <si>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</si>
  <si>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</si>
  <si>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</si>
  <si>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</si>
  <si>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</si>
  <si>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</si>
  <si>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</si>
  <si>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</si>
  <si>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</si>
  <si>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</si>
  <si>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</si>
  <si>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</si>
  <si>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</si>
  <si>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</si>
  <si>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</si>
  <si>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</si>
  <si>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</si>
  <si>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</si>
  <si>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</si>
  <si>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</si>
  <si>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</si>
  <si>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</si>
  <si>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</si>
  <si>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</si>
  <si>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</si>
  <si>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</si>
  <si>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</si>
  <si>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</si>
  <si>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</si>
  <si>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</si>
  <si>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</si>
  <si>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</si>
  <si>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</si>
  <si>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</si>
  <si>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</si>
  <si>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</si>
  <si>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</si>
  <si>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</si>
  <si>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</si>
  <si>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</si>
  <si>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</si>
  <si>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</si>
  <si>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</si>
  <si>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</si>
  <si>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</si>
  <si>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</si>
  <si>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</si>
  <si>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</si>
  <si>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</si>
  <si>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</si>
  <si>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</si>
  <si>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</si>
  <si>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</si>
  <si>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</si>
  <si>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</si>
  <si>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</si>
  <si>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</si>
  <si>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</si>
  <si>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</si>
  <si>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</si>
  <si>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</si>
  <si>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</si>
  <si>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</si>
  <si>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</si>
  <si>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</si>
  <si>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</si>
  <si>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</si>
  <si>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</si>
  <si>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</si>
  <si>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</si>
  <si>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</si>
  <si>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</si>
  <si>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</si>
  <si>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</si>
  <si>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</si>
  <si>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</si>
  <si>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</si>
  <si>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</si>
  <si>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</si>
  <si>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</si>
  <si>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</si>
  <si>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</si>
  <si>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</si>
  <si>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</si>
  <si>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</si>
  <si>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</si>
  <si>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</si>
  <si>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</si>
  <si>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</si>
  <si>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</si>
  <si>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</si>
  <si>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</si>
  <si>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</si>
  <si>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</si>
  <si>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</si>
  <si>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</si>
  <si>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</si>
  <si>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</si>
  <si>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</si>
  <si>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</si>
  <si>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</si>
  <si>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</si>
  <si>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</si>
  <si>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</si>
  <si>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</si>
  <si>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</si>
  <si>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</si>
  <si>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</si>
  <si>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</si>
  <si>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</si>
  <si>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</si>
  <si>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</si>
  <si>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</si>
  <si>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</si>
  <si>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</si>
  <si>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</si>
  <si>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</si>
  <si>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</si>
  <si>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</si>
  <si>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</si>
  <si>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</si>
  <si>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</si>
  <si>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</si>
  <si>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</si>
  <si>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</si>
  <si>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</si>
  <si>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</si>
  <si>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</si>
  <si>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</si>
  <si>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</si>
  <si>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</si>
  <si>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</si>
  <si>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</si>
  <si>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</si>
  <si>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</si>
  <si>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</si>
  <si>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</si>
  <si>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</si>
  <si>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</si>
  <si>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</si>
  <si>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</si>
  <si>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</si>
  <si>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</si>
  <si>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</si>
  <si>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</si>
  <si>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</si>
  <si>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</si>
  <si>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</si>
  <si>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</si>
  <si>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</si>
  <si>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</si>
  <si>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</si>
  <si>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</si>
  <si>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</si>
  <si>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</si>
  <si>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</si>
  <si>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</si>
  <si>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</si>
  <si>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</si>
  <si>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</si>
  <si>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</si>
  <si>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</si>
  <si>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</si>
  <si>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</si>
  <si>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</si>
  <si>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</si>
  <si>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</si>
  <si>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</si>
  <si>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</si>
  <si>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</si>
  <si>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</si>
  <si>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</si>
  <si>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</si>
  <si>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</si>
  <si>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</si>
  <si>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</si>
  <si>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</si>
  <si>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</si>
  <si>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</si>
  <si>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</si>
  <si>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</si>
  <si>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</si>
  <si>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</si>
  <si>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</si>
  <si>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</si>
  <si>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</si>
  <si>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</si>
  <si>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</si>
  <si>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</si>
  <si>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</si>
  <si>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</si>
  <si>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</si>
  <si>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</si>
  <si>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</si>
  <si>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</si>
  <si>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</si>
  <si>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</si>
  <si>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</si>
  <si>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</si>
  <si>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</si>
  <si>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</si>
  <si>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</si>
  <si>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</si>
  <si>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</si>
  <si>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</si>
  <si>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</si>
  <si>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</si>
  <si>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</si>
  <si>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</si>
  <si>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</si>
  <si>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</si>
  <si>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</si>
  <si>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</si>
  <si>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</si>
  <si>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</si>
  <si>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</si>
  <si>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</si>
  <si>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</si>
  <si>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</si>
  <si>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</si>
  <si>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</si>
  <si>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</si>
  <si>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</si>
  <si>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</si>
  <si>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</si>
  <si>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</si>
  <si>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</si>
  <si>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</si>
  <si>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</si>
  <si>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</si>
  <si>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</si>
  <si>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</si>
  <si>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</si>
  <si>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</si>
  <si>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</si>
  <si>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</si>
  <si>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</si>
  <si>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</si>
  <si>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</si>
  <si>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</si>
  <si>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</si>
  <si>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</si>
  <si>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</si>
  <si>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</si>
  <si>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</si>
  <si>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</si>
  <si>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</si>
  <si>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</si>
  <si>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</si>
  <si>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</si>
  <si>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</si>
  <si>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</si>
  <si>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</si>
  <si>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</si>
  <si>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</si>
  <si>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</si>
  <si>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</si>
  <si>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</si>
  <si>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</si>
  <si>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</si>
  <si>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</si>
  <si>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</si>
  <si>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</si>
  <si>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</si>
  <si>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</si>
  <si>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</si>
  <si>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</si>
  <si>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</si>
  <si>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</si>
  <si>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</si>
  <si>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</si>
  <si>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</si>
  <si>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</si>
  <si>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</si>
  <si>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</si>
  <si>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</si>
  <si>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</si>
  <si>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</si>
  <si>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</si>
  <si>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</si>
  <si>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</si>
  <si>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</si>
  <si>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</si>
  <si>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</si>
  <si>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</si>
  <si>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</si>
  <si>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</si>
  <si>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</si>
  <si>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</si>
  <si>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</si>
  <si>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</si>
  <si>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</si>
  <si>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</si>
  <si>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</si>
  <si>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</si>
  <si>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</si>
  <si>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</si>
  <si>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</si>
  <si>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</si>
  <si>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</si>
  <si>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</si>
  <si>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</si>
  <si>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</si>
  <si>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</si>
  <si>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</si>
  <si>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</si>
  <si>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</si>
  <si>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</si>
  <si>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</si>
  <si>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</si>
  <si>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</si>
  <si>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</si>
  <si>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</si>
  <si>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</si>
  <si>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</si>
  <si>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</si>
  <si>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</si>
  <si>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</si>
  <si>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</si>
  <si>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</si>
  <si>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</si>
  <si>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</si>
  <si>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</si>
  <si>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</si>
  <si>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</si>
  <si>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</si>
  <si>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</si>
  <si>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</si>
  <si>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</si>
  <si>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</si>
  <si>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</si>
  <si>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</si>
  <si>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</si>
  <si>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</si>
  <si>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</si>
  <si>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</si>
  <si>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</si>
  <si>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</si>
  <si>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</si>
  <si>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</si>
  <si>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</si>
  <si>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</si>
  <si>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</si>
  <si>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</si>
  <si>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</si>
  <si>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</si>
  <si>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</si>
  <si>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</si>
  <si>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</si>
  <si>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</si>
  <si>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</si>
  <si>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</si>
  <si>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</si>
  <si>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</si>
  <si>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</si>
  <si>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</si>
  <si>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</si>
  <si>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</si>
  <si>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</si>
  <si>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</si>
  <si>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</si>
  <si>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</si>
  <si>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</si>
  <si>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</si>
  <si>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</si>
  <si>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</si>
  <si>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</si>
  <si>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</si>
  <si>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</si>
  <si>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</si>
  <si>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</si>
  <si>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</si>
  <si>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</si>
  <si>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</si>
  <si>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</si>
  <si>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</si>
  <si>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</si>
  <si>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</si>
  <si>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</si>
  <si>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</si>
  <si>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</si>
  <si>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</si>
  <si>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</si>
  <si>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</si>
  <si>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</si>
  <si>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</si>
  <si>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</si>
  <si>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</si>
  <si>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</si>
  <si>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</si>
  <si>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</si>
  <si>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</si>
  <si>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</si>
  <si>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</si>
  <si>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</si>
  <si>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</si>
  <si>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</si>
  <si>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</si>
  <si>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</si>
  <si>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</si>
  <si>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</si>
  <si>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</si>
  <si>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</si>
  <si>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</si>
  <si>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</si>
  <si>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</si>
  <si>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</si>
  <si>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</si>
  <si>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</si>
  <si>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</si>
  <si>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</si>
  <si>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</si>
  <si>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</si>
  <si>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</si>
  <si>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</si>
  <si>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</si>
  <si>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</si>
  <si>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</si>
  <si>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</si>
  <si>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</si>
  <si>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</si>
  <si>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</si>
  <si>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</si>
  <si>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</si>
  <si>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</si>
  <si>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</si>
  <si>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</si>
  <si>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</si>
  <si>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</si>
  <si>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</si>
  <si>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</si>
  <si>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</si>
  <si>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</si>
  <si>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</si>
  <si>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</si>
  <si>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</si>
  <si>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</si>
  <si>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</si>
  <si>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</si>
  <si>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</si>
  <si>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</si>
  <si>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</si>
  <si>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</si>
  <si>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</si>
  <si>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</si>
  <si>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</si>
  <si>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</si>
  <si>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</si>
  <si>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</si>
  <si>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</si>
  <si>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</si>
  <si>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</si>
  <si>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</si>
  <si>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</si>
  <si>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</si>
  <si>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</si>
  <si>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</si>
  <si>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</si>
  <si>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</si>
  <si>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</si>
  <si>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</si>
  <si>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</si>
  <si>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</si>
  <si>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</si>
  <si>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</si>
  <si>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</si>
  <si>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</si>
  <si>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</si>
  <si>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</si>
  <si>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</si>
  <si>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</si>
  <si>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</si>
  <si>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</si>
  <si>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</si>
  <si>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</si>
  <si>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</si>
  <si>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</si>
  <si>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</si>
  <si>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</si>
  <si>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</si>
  <si>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</si>
  <si>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</si>
  <si>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</si>
  <si>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</si>
  <si>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</si>
  <si>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</si>
  <si>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</si>
  <si>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</si>
  <si>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</si>
  <si>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</si>
  <si>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</si>
  <si>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</si>
  <si>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</si>
  <si>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</si>
  <si>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</si>
  <si>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</si>
  <si>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</si>
  <si>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</si>
  <si>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</si>
  <si>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</si>
  <si>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</si>
  <si>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</si>
  <si>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</si>
  <si>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</si>
  <si>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</si>
  <si>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</si>
  <si>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</si>
  <si>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</si>
  <si>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</si>
  <si>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</si>
  <si>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</si>
  <si>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</si>
  <si>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</si>
  <si>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</si>
  <si>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</si>
  <si>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</si>
  <si>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</si>
  <si>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</si>
  <si>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</si>
  <si>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</si>
  <si>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</si>
  <si>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</si>
  <si>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</si>
  <si>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</si>
  <si>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</si>
  <si>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</si>
  <si>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</si>
  <si>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</si>
  <si>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</si>
  <si>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</si>
  <si>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</si>
  <si>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</si>
  <si>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</si>
  <si>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</si>
  <si>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</si>
  <si>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</si>
  <si>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</si>
  <si>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</si>
  <si>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</si>
  <si>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</si>
  <si>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</si>
  <si>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</si>
  <si>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</si>
  <si>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</si>
  <si>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</si>
  <si>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</si>
  <si>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</si>
  <si>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</si>
  <si>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</si>
  <si>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</si>
  <si>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</si>
  <si>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</si>
  <si>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</si>
  <si>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</si>
  <si>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</si>
  <si>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</si>
  <si>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</si>
  <si>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</si>
  <si>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</si>
  <si>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</si>
  <si>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</si>
  <si>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</si>
  <si>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</si>
  <si>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</si>
  <si>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</si>
  <si>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</si>
  <si>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</si>
  <si>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</si>
  <si>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</si>
  <si>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</si>
  <si>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</si>
  <si>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</si>
  <si>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</si>
  <si>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</si>
  <si>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</si>
  <si>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</si>
  <si>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</si>
  <si>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</si>
  <si>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</si>
  <si>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</si>
  <si>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</si>
  <si>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</si>
  <si>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</si>
  <si>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</si>
  <si>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</si>
  <si>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</si>
  <si>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</si>
  <si>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</si>
  <si>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</si>
  <si>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</si>
  <si>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</si>
  <si>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</si>
  <si>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</si>
  <si>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</si>
  <si>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</si>
  <si>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</si>
  <si>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</si>
  <si>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</si>
  <si>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</si>
  <si>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</si>
  <si>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</si>
  <si>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</si>
  <si>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</si>
  <si>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</si>
  <si>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</si>
  <si>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</si>
  <si>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</si>
  <si>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</si>
  <si>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</si>
  <si>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</si>
  <si>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</si>
  <si>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</si>
  <si>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</si>
  <si>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</si>
  <si>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</si>
  <si>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</si>
  <si>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</si>
  <si>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</si>
  <si>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</si>
  <si>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</si>
  <si>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</si>
  <si>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</si>
  <si>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</si>
  <si>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</si>
  <si>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</si>
  <si>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</si>
  <si>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</si>
  <si>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</si>
  <si>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</si>
  <si>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</si>
  <si>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</si>
  <si>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</si>
  <si>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</si>
  <si>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</si>
  <si>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</si>
  <si>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</si>
  <si>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</si>
  <si>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</si>
  <si>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</si>
  <si>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</si>
  <si>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</si>
  <si>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</si>
  <si>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</si>
  <si>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</si>
  <si>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</si>
  <si>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</si>
  <si>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</si>
  <si>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</si>
  <si>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</si>
  <si>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</si>
  <si>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</si>
  <si>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</si>
  <si>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</si>
  <si>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</si>
  <si>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</si>
  <si>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</si>
  <si>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</si>
  <si>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</si>
  <si>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</si>
  <si>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</si>
  <si>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</si>
  <si>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</si>
  <si>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</si>
  <si>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</si>
  <si>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</si>
  <si>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</si>
  <si>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</si>
  <si>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</si>
  <si>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</si>
  <si>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</si>
  <si>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</si>
  <si>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</si>
  <si>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</si>
  <si>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</si>
  <si>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</si>
  <si>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</si>
  <si>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</si>
  <si>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</si>
  <si>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</si>
  <si>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</si>
  <si>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</si>
  <si>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</si>
  <si>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</si>
  <si>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</si>
  <si>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</si>
  <si>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</si>
  <si>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</si>
  <si>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</si>
  <si>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</si>
  <si>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</si>
  <si>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</si>
  <si>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</si>
  <si>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</si>
  <si>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</si>
  <si>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</si>
  <si>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</si>
  <si>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</si>
  <si>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</si>
  <si>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</si>
  <si>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</si>
  <si>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</si>
  <si>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</si>
  <si>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</si>
  <si>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</si>
  <si>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</si>
  <si>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</si>
  <si>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</si>
  <si>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</si>
  <si>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</si>
  <si>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</si>
  <si>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</si>
  <si>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</si>
  <si>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</si>
  <si>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</si>
  <si>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</si>
  <si>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</si>
  <si>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</si>
  <si>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</si>
  <si>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</si>
  <si>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</si>
  <si>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</si>
  <si>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</si>
  <si>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</si>
  <si>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</si>
  <si>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</si>
  <si>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</si>
  <si>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</si>
  <si>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</si>
  <si>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</si>
  <si>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</si>
  <si>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</si>
  <si>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</si>
  <si>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</si>
  <si>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</si>
  <si>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</si>
  <si>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</si>
  <si>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</si>
  <si>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</si>
  <si>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</si>
  <si>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</si>
  <si>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</si>
  <si>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</si>
  <si>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</si>
  <si>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</si>
  <si>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</si>
  <si>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</si>
  <si>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</si>
  <si>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</si>
  <si>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</si>
  <si>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</si>
  <si>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</si>
  <si>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</si>
  <si>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</si>
  <si>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</si>
  <si>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</si>
  <si>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</si>
  <si>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</si>
  <si>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</si>
  <si>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</si>
  <si>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</si>
  <si>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</si>
  <si>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</si>
  <si>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</si>
  <si>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</si>
  <si>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</si>
  <si>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</si>
  <si>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</si>
  <si>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</si>
  <si>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</si>
  <si>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</si>
  <si>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</si>
  <si>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</si>
  <si>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</si>
  <si>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</si>
  <si>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</si>
  <si>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</si>
  <si>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</si>
  <si>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</si>
  <si>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</si>
  <si>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</si>
  <si>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</si>
  <si>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</si>
  <si>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</si>
  <si>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</si>
  <si>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</si>
  <si>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</si>
  <si>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</si>
  <si>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</si>
  <si>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</si>
  <si>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</si>
  <si>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</si>
  <si>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</si>
  <si>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</si>
  <si>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</si>
  <si>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</si>
  <si>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</si>
  <si>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</si>
  <si>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</si>
  <si>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</si>
  <si>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</si>
  <si>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</si>
  <si>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</si>
  <si>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</si>
  <si>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</si>
  <si>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</si>
  <si>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</si>
  <si>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</si>
  <si>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</si>
  <si>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</si>
  <si>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</si>
  <si>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</si>
  <si>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</si>
  <si>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</si>
  <si>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</si>
  <si>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</si>
  <si>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</si>
  <si>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</si>
  <si>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</si>
  <si>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</si>
  <si>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</si>
  <si>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</si>
  <si>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</si>
  <si>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</si>
  <si>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</si>
  <si>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</si>
  <si>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</si>
  <si>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</si>
  <si>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</si>
  <si>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</si>
  <si>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</si>
  <si>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</si>
  <si>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</si>
  <si>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</si>
  <si>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</si>
  <si>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</si>
  <si>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</si>
  <si>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</si>
  <si>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</si>
  <si>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</si>
  <si>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</si>
  <si>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</si>
  <si>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</si>
  <si>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</si>
  <si>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</si>
  <si>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</si>
  <si>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</si>
  <si>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</si>
  <si>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</si>
  <si>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</si>
  <si>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</si>
  <si>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</si>
  <si>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</si>
  <si>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</si>
  <si>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</si>
  <si>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</si>
  <si>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</si>
  <si>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</si>
  <si>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</si>
  <si>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</si>
  <si>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</si>
  <si>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</si>
  <si>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</si>
  <si>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</si>
  <si>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</si>
  <si>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</si>
  <si>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</si>
  <si>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</si>
  <si>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</si>
  <si>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</si>
  <si>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</si>
  <si>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</si>
  <si>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</si>
  <si>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</si>
  <si>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</si>
  <si>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</si>
  <si>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</si>
  <si>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</si>
  <si>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</si>
  <si>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</si>
  <si>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</si>
  <si>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</si>
  <si>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</si>
  <si>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</si>
  <si>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</si>
  <si>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</si>
  <si>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</si>
  <si>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</si>
  <si>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</si>
  <si>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</si>
  <si>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</si>
  <si>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</si>
  <si>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</si>
  <si>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</si>
  <si>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</si>
  <si>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</si>
  <si>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</si>
  <si>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</si>
  <si>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</si>
  <si>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</si>
  <si>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</si>
  <si>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</si>
  <si>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</si>
  <si>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</si>
  <si>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</si>
  <si>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</si>
  <si>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</si>
  <si>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</si>
  <si>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</si>
  <si>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</si>
  <si>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</si>
  <si>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</si>
  <si>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</si>
  <si>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</si>
  <si>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</si>
  <si>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</si>
  <si>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</si>
  <si>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</si>
  <si>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</si>
  <si>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</si>
  <si>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</si>
  <si>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</si>
  <si>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</si>
  <si>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</si>
  <si>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</si>
  <si>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</si>
  <si>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</si>
  <si>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</si>
  <si>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</si>
  <si>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</si>
  <si>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</si>
  <si>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</si>
  <si>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</si>
  <si>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</si>
  <si>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</si>
  <si>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</si>
  <si>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</si>
  <si>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</si>
  <si>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</si>
  <si>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</si>
  <si>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</si>
  <si>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</si>
  <si>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</si>
  <si>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</si>
  <si>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</si>
  <si>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</si>
  <si>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</si>
  <si>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</si>
  <si>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</si>
  <si>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</si>
  <si>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</si>
  <si>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</si>
  <si>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</si>
  <si>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</si>
  <si>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</si>
  <si>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</si>
  <si>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</si>
  <si>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</si>
  <si>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</si>
  <si>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</si>
  <si>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</si>
  <si>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</si>
  <si>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</si>
  <si>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</si>
  <si>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</si>
  <si>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</si>
  <si>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</si>
  <si>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</si>
  <si>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</si>
  <si>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</si>
  <si>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</si>
  <si>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</si>
  <si>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</si>
  <si>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</si>
  <si>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</si>
  <si>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</si>
  <si>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</si>
  <si>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</si>
  <si>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</si>
  <si>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</si>
  <si>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</si>
  <si>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</si>
  <si>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</si>
  <si>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</si>
  <si>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</si>
  <si>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</si>
  <si>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</si>
  <si>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</si>
  <si>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</si>
  <si>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</si>
  <si>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</si>
  <si>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</si>
  <si>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</si>
  <si>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</si>
  <si>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</si>
  <si>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</si>
  <si>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</si>
  <si>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</si>
  <si>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</si>
  <si>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</si>
  <si>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</si>
  <si>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</si>
  <si>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</si>
  <si>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</si>
  <si>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</si>
  <si>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</si>
  <si>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</si>
  <si>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</si>
  <si>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</si>
  <si>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</si>
  <si>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</si>
  <si>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</si>
  <si>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</si>
  <si>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</si>
  <si>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</si>
  <si>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</si>
  <si>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</si>
  <si>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</si>
  <si>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</si>
  <si>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</si>
  <si>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</si>
  <si>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</si>
  <si>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</si>
  <si>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</si>
  <si>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</si>
  <si>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</si>
  <si>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</si>
  <si>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</si>
  <si>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</si>
  <si>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</si>
  <si>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</si>
  <si>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</si>
  <si>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</si>
  <si>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</si>
  <si>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</si>
  <si>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</si>
  <si>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</si>
  <si>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</si>
  <si>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</si>
  <si>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</si>
  <si>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</si>
  <si>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</si>
  <si>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</si>
  <si>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</si>
  <si>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</si>
  <si>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</si>
  <si>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</si>
  <si>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</si>
  <si>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</si>
  <si>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</si>
  <si>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</si>
  <si>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</si>
  <si>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</si>
  <si>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</si>
  <si>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</si>
  <si>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</si>
  <si>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</si>
  <si>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</si>
  <si>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</si>
  <si>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</si>
  <si>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</si>
  <si>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</si>
  <si>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</si>
  <si>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</si>
  <si>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</si>
  <si>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</si>
  <si>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</si>
  <si>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</si>
  <si>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</si>
  <si>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</si>
  <si>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</si>
  <si>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</si>
  <si>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</si>
  <si>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</si>
  <si>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</si>
  <si>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</si>
  <si>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</si>
  <si>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</si>
  <si>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</si>
  <si>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</si>
  <si>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</si>
  <si>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</si>
  <si>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</si>
  <si>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</si>
  <si>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</si>
  <si>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</si>
  <si>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</si>
  <si>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</si>
  <si>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</si>
  <si>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</si>
  <si>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</si>
  <si>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</si>
  <si>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</si>
  <si>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</si>
  <si>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</si>
  <si>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</si>
  <si>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</si>
  <si>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</si>
  <si>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</si>
  <si>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</si>
  <si>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</si>
  <si>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</si>
  <si>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</si>
  <si>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</si>
  <si>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</si>
  <si>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</si>
  <si>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</si>
  <si>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</si>
  <si>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</si>
  <si>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</si>
  <si>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</si>
  <si>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</si>
  <si>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</si>
  <si>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</si>
  <si>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</si>
  <si>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</si>
  <si>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</si>
  <si>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</si>
  <si>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</si>
  <si>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</si>
  <si>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</si>
  <si>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</si>
  <si>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</si>
  <si>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</si>
  <si>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</si>
  <si>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</si>
  <si>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</si>
  <si>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</si>
  <si>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</si>
  <si>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</si>
  <si>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</si>
  <si>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</si>
  <si>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</si>
  <si>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</si>
  <si>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</si>
  <si>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</si>
  <si>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</si>
  <si>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</si>
  <si>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</si>
  <si>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</si>
  <si>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</si>
  <si>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</si>
  <si>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</si>
  <si>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</si>
  <si>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</si>
  <si>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</si>
  <si>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</si>
  <si>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</si>
  <si>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</si>
  <si>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</si>
  <si>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</si>
  <si>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</si>
  <si>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</si>
  <si>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</si>
  <si>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</si>
  <si>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</si>
  <si>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</si>
  <si>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</si>
  <si>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</si>
  <si>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</si>
  <si>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</si>
  <si>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</si>
  <si>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</si>
  <si>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</si>
  <si>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</si>
  <si>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</si>
  <si>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</si>
  <si>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</si>
  <si>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</si>
  <si>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</si>
  <si>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</si>
  <si>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</si>
  <si>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</si>
  <si>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</si>
  <si>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</si>
  <si>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</si>
  <si>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</si>
  <si>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</si>
  <si>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</si>
  <si>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</si>
  <si>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</si>
  <si>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</si>
  <si>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</si>
  <si>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</si>
  <si>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</si>
  <si>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</si>
  <si>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</si>
  <si>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</si>
  <si>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</si>
  <si>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</si>
  <si>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</si>
  <si>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</si>
  <si>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</si>
  <si>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</si>
  <si>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</si>
  <si>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</si>
  <si>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</si>
  <si>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</si>
  <si>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</si>
  <si>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</si>
  <si>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</si>
  <si>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</si>
  <si>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</si>
  <si>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</si>
  <si>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</si>
  <si>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</si>
  <si>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</si>
  <si>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</si>
  <si>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</si>
  <si>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</si>
  <si>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</si>
  <si>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</si>
  <si>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</si>
  <si>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</si>
  <si>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</si>
  <si>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</si>
  <si>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</si>
  <si>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</si>
  <si>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</si>
  <si>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</si>
  <si>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</si>
  <si>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</si>
  <si>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</si>
  <si>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</si>
  <si>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</si>
  <si>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</si>
  <si>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</si>
  <si>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</si>
  <si>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</si>
  <si>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</si>
  <si>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</si>
  <si>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</si>
  <si>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</si>
  <si>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</si>
  <si>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</si>
  <si>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</si>
  <si>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</si>
  <si>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</si>
  <si>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</si>
  <si>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</si>
  <si>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</si>
  <si>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</si>
  <si>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</si>
  <si>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</si>
  <si>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</si>
  <si>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</si>
  <si>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</si>
  <si>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</si>
  <si>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</si>
  <si>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</si>
  <si>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</si>
  <si>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</si>
  <si>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</si>
  <si>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</si>
  <si>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</si>
  <si>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</si>
  <si>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</si>
  <si>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</si>
  <si>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</si>
  <si>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</si>
  <si>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</si>
  <si>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</si>
  <si>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</si>
  <si>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</si>
  <si>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</si>
  <si>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</si>
  <si>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</si>
  <si>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</si>
  <si>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</si>
  <si>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</si>
  <si>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</si>
  <si>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</si>
  <si>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</si>
  <si>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</si>
  <si>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</si>
  <si>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</si>
  <si>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</si>
  <si>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</si>
  <si>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</si>
  <si>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</si>
  <si>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</si>
  <si>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</si>
  <si>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</si>
  <si>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</si>
  <si>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</si>
  <si>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</si>
  <si>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</si>
  <si>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</si>
  <si>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</si>
  <si>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</si>
  <si>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</si>
  <si>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</si>
  <si>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</si>
  <si>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</si>
  <si>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</si>
  <si>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</si>
  <si>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</si>
  <si>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</si>
  <si>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</si>
  <si>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</si>
  <si>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</si>
  <si>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</si>
  <si>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</si>
  <si>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</si>
  <si>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</si>
  <si>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</si>
  <si>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</si>
  <si>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</si>
  <si>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</si>
  <si>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</si>
  <si>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</si>
  <si>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</si>
  <si>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</si>
  <si>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</si>
  <si>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</si>
  <si>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</si>
  <si>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</si>
  <si>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</si>
  <si>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</si>
  <si>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</si>
  <si>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</si>
  <si>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</si>
  <si>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</si>
  <si>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</si>
  <si>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</si>
  <si>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</si>
  <si>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</si>
  <si>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</si>
  <si>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</si>
  <si>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</si>
  <si>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</si>
  <si>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</si>
  <si>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</si>
  <si>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</si>
  <si>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</si>
  <si>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</si>
  <si>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</si>
  <si>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</si>
  <si>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</si>
  <si>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</si>
  <si>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</si>
  <si>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</si>
  <si>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</si>
  <si>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</si>
  <si>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</si>
  <si>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</si>
  <si>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</si>
  <si>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</si>
  <si>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</si>
  <si>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</si>
  <si>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</si>
  <si>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</si>
  <si>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</si>
  <si>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</si>
  <si>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</si>
  <si>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</si>
  <si>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</si>
  <si>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</si>
  <si>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</si>
  <si>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</si>
  <si>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</si>
  <si>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</si>
  <si>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</si>
  <si>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</si>
  <si>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</si>
  <si>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</si>
  <si>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</si>
  <si>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</si>
  <si>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</si>
  <si>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</si>
  <si>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</si>
  <si>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</si>
  <si>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</si>
  <si>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</si>
  <si>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</si>
  <si>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</si>
  <si>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</si>
  <si>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</si>
  <si>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</si>
  <si>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</si>
  <si>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</si>
  <si>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</si>
  <si>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</si>
  <si>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</si>
  <si>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</si>
  <si>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</si>
  <si>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</si>
  <si>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</si>
  <si>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</si>
  <si>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</si>
  <si>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</si>
  <si>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</si>
  <si>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</si>
  <si>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</si>
  <si>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</si>
  <si>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</si>
  <si>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</si>
  <si>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</si>
  <si>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</si>
  <si>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</si>
  <si>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</si>
  <si>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</si>
  <si>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</si>
  <si>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</si>
  <si>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</si>
  <si>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</si>
  <si>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</si>
  <si>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</si>
  <si>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</si>
  <si>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</si>
  <si>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</si>
  <si>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</si>
  <si>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</si>
  <si>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</si>
  <si>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</si>
  <si>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</si>
  <si>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</si>
  <si>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</si>
  <si>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</si>
  <si>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</si>
  <si>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</si>
  <si>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</si>
  <si>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</si>
  <si>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</si>
  <si>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</si>
  <si>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</si>
  <si>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</si>
  <si>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</si>
  <si>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</si>
  <si>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</si>
  <si>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</si>
  <si>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</si>
  <si>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</si>
  <si>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</si>
  <si>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</si>
  <si>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</si>
  <si>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</si>
  <si>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</si>
  <si>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</si>
  <si>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</si>
  <si>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</si>
  <si>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</si>
  <si>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</si>
  <si>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</si>
  <si>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</si>
  <si>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</si>
  <si>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</si>
  <si>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</si>
  <si>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</si>
  <si>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</si>
  <si>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</si>
  <si>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</si>
  <si>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</si>
  <si>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</si>
  <si>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</si>
  <si>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</si>
  <si>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</si>
  <si>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</si>
  <si>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</si>
  <si>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</si>
  <si>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</si>
  <si>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</si>
  <si>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</si>
  <si>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</si>
  <si>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</si>
  <si>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</si>
  <si>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</si>
  <si>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</si>
  <si>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</si>
  <si>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</si>
  <si>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</si>
  <si>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</si>
  <si>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</si>
  <si>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</si>
  <si>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</si>
  <si>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</si>
  <si>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</si>
  <si>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</si>
  <si>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</si>
  <si>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</si>
  <si>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</si>
  <si>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</si>
  <si>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</si>
  <si>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</si>
  <si>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</si>
  <si>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</si>
  <si>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</si>
  <si>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</si>
  <si>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</si>
  <si>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</si>
  <si>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</si>
  <si>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</si>
  <si>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</si>
  <si>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</si>
  <si>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</si>
  <si>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</si>
  <si>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</si>
  <si>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</si>
  <si>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</si>
  <si>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</si>
  <si>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</si>
  <si>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</si>
  <si>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</si>
  <si>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</si>
  <si>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</si>
  <si>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</si>
  <si>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</si>
  <si>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</si>
  <si>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</si>
  <si>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</si>
  <si>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</si>
  <si>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</si>
  <si>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</si>
  <si>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</si>
  <si>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</si>
  <si>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</si>
  <si>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</si>
  <si>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</si>
  <si>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</si>
  <si>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</si>
  <si>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</si>
  <si>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</si>
  <si>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</si>
  <si>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</si>
  <si>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</si>
  <si>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</si>
  <si>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</si>
  <si>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</si>
  <si>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</si>
  <si>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</si>
  <si>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</si>
  <si>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</si>
  <si>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</si>
  <si>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</si>
  <si>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</si>
  <si>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</si>
  <si>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</si>
  <si>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</si>
  <si>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</si>
  <si>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</si>
  <si>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</si>
  <si>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</si>
  <si>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</si>
  <si>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</si>
  <si>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</si>
  <si>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</si>
  <si>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</si>
  <si>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</si>
  <si>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</si>
  <si>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</si>
  <si>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</si>
  <si>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</si>
  <si>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</si>
  <si>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</si>
  <si>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</si>
  <si>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</si>
  <si>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</si>
  <si>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</si>
  <si>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</si>
  <si>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</si>
  <si>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</si>
  <si>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</si>
  <si>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</si>
  <si>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</si>
  <si>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</si>
  <si>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</si>
  <si>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</si>
  <si>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</si>
  <si>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</si>
  <si>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</si>
  <si>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</si>
  <si>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</si>
  <si>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</si>
  <si>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</si>
  <si>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</si>
  <si>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</si>
  <si>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</si>
  <si>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</si>
  <si>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</si>
  <si>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</si>
  <si>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</si>
  <si>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</si>
  <si>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</si>
  <si>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</si>
  <si>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</si>
  <si>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</si>
  <si>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</si>
  <si>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</si>
  <si>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</si>
  <si>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</si>
  <si>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</si>
  <si>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</si>
  <si>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</si>
  <si>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</si>
  <si>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</si>
  <si>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</si>
  <si>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</si>
  <si>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</si>
  <si>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</si>
  <si>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</si>
  <si>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</si>
  <si>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</si>
  <si>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</si>
  <si>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</si>
  <si>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</si>
  <si>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</si>
  <si>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</si>
  <si>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</si>
  <si>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</si>
  <si>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</si>
  <si>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</si>
  <si>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</si>
  <si>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</si>
  <si>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</si>
  <si>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</si>
  <si>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</si>
  <si>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</si>
  <si>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</si>
  <si>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</si>
  <si>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</si>
  <si>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</si>
  <si>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</si>
  <si>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</si>
  <si>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</si>
  <si>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</si>
  <si>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</si>
  <si>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</si>
  <si>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</si>
  <si>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</si>
  <si>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</si>
  <si>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</si>
  <si>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</si>
  <si>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</si>
  <si>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</si>
  <si>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</si>
  <si>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</si>
  <si>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</si>
  <si>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</si>
  <si>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</si>
  <si>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</si>
  <si>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</si>
  <si>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</si>
  <si>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</si>
  <si>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</si>
  <si>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</si>
  <si>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</si>
  <si>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</si>
  <si>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</si>
  <si>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</si>
  <si>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</si>
  <si>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</si>
  <si>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</si>
  <si>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</si>
  <si>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</si>
  <si>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</si>
  <si>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</si>
  <si>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</si>
  <si>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</si>
  <si>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</si>
  <si>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</si>
  <si>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</si>
  <si>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</si>
  <si>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</si>
  <si>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</si>
  <si>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</si>
  <si>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</si>
  <si>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</si>
  <si>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</si>
  <si>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</si>
  <si>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</si>
  <si>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</si>
  <si>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</si>
  <si>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</si>
  <si>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</si>
  <si>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</si>
  <si>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</si>
  <si>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</si>
  <si>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</si>
  <si>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</si>
  <si>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</si>
  <si>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</si>
  <si>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</si>
  <si>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</si>
  <si>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</si>
  <si>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</si>
  <si>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</si>
  <si>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</si>
  <si>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</si>
  <si>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</si>
  <si>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</si>
  <si>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</si>
  <si>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</si>
  <si>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</si>
  <si>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</si>
  <si>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</si>
  <si>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</si>
  <si>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</si>
  <si>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</si>
  <si>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</si>
  <si>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</si>
  <si>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</si>
  <si>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</si>
  <si>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</si>
  <si>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</si>
  <si>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</si>
  <si>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</si>
  <si>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</si>
  <si>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</si>
  <si>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</si>
  <si>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</si>
  <si>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</si>
  <si>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</si>
  <si>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</si>
  <si>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</si>
  <si>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</si>
  <si>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</si>
  <si>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</si>
  <si>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</si>
  <si>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</si>
  <si>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</si>
  <si>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</si>
  <si>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</si>
  <si>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</si>
  <si>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</si>
  <si>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</si>
  <si>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</si>
  <si>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</si>
  <si>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</si>
  <si>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</si>
  <si>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</si>
  <si>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</si>
  <si>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</si>
  <si>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</si>
  <si>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</si>
  <si>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</si>
  <si>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</si>
  <si>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</si>
  <si>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</si>
  <si>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</si>
  <si>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</si>
  <si>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</si>
  <si>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</si>
  <si>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</si>
  <si>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</si>
  <si>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</si>
  <si>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</si>
  <si>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</si>
  <si>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</si>
  <si>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</si>
  <si>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</si>
  <si>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</si>
  <si>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</si>
  <si>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</si>
  <si>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</si>
  <si>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</si>
  <si>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</si>
  <si>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</si>
  <si>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</si>
  <si>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</si>
  <si>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</si>
  <si>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</si>
  <si>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</si>
  <si>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</si>
  <si>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</si>
  <si>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</si>
  <si>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</si>
  <si>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</si>
  <si>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</si>
  <si>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</si>
  <si>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</si>
  <si>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</si>
  <si>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</si>
  <si>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</si>
  <si>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</si>
  <si>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</si>
  <si>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</si>
  <si>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</si>
  <si>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</si>
  <si>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</si>
  <si>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</si>
  <si>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</si>
  <si>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</si>
  <si>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</si>
  <si>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</si>
  <si>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</si>
  <si>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</si>
  <si>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</si>
  <si>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</si>
  <si>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</si>
  <si>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</si>
  <si>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</si>
  <si>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</si>
  <si>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</si>
  <si>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</si>
  <si>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</si>
  <si>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</si>
  <si>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</si>
  <si>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</si>
  <si>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</si>
  <si>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</si>
  <si>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</si>
  <si>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</si>
  <si>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</si>
  <si>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</si>
  <si>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</si>
  <si>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</si>
  <si>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</si>
  <si>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</si>
  <si>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</si>
  <si>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</si>
  <si>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</si>
  <si>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</si>
  <si>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</si>
  <si>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</si>
  <si>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</si>
  <si>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</si>
  <si>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</si>
  <si>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</si>
  <si>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</si>
  <si>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</si>
  <si>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</si>
  <si>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</si>
  <si>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</si>
  <si>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</si>
  <si>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</si>
  <si>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</si>
  <si>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</si>
  <si>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</si>
  <si>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</si>
  <si>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</si>
  <si>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</si>
  <si>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</si>
  <si>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</si>
  <si>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</si>
  <si>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</si>
  <si>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</si>
  <si>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</si>
  <si>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</si>
  <si>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</si>
  <si>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</si>
  <si>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</si>
  <si>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</si>
  <si>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</si>
  <si>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</si>
  <si>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</si>
  <si>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</si>
  <si>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</si>
  <si>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</si>
  <si>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</si>
  <si>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</si>
  <si>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</si>
  <si>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</si>
  <si>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</si>
  <si>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</si>
  <si>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</si>
  <si>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</si>
  <si>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</si>
  <si>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</si>
  <si>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</si>
  <si>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</si>
  <si>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</si>
  <si>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</si>
  <si>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</si>
  <si>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</si>
  <si>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</si>
  <si>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</si>
  <si>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</si>
  <si>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</si>
  <si>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</si>
  <si>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</si>
  <si>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</si>
  <si>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</si>
  <si>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</si>
  <si>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</si>
  <si>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</si>
  <si>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</si>
  <si>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</si>
  <si>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</si>
  <si>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</si>
  <si>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</si>
  <si>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</si>
  <si>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</si>
  <si>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</si>
  <si>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</si>
  <si>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</si>
  <si>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</si>
  <si>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</si>
  <si>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</si>
  <si>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</si>
  <si>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</si>
  <si>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</si>
  <si>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</si>
  <si>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</si>
  <si>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</si>
  <si>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</si>
  <si>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</si>
  <si>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</si>
  <si>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</si>
  <si>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</si>
  <si>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</si>
  <si>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</si>
  <si>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</si>
  <si>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</si>
  <si>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</si>
  <si>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</si>
  <si>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</si>
  <si>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</si>
  <si>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</si>
  <si>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</si>
  <si>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</si>
  <si>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</si>
  <si>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</si>
  <si>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</si>
  <si>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</si>
  <si>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</si>
  <si>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</si>
  <si>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</si>
  <si>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</si>
  <si>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</si>
  <si>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</si>
  <si>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</si>
  <si>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</si>
  <si>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</si>
  <si>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</si>
  <si>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</si>
  <si>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</si>
  <si>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</si>
  <si>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</si>
  <si>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</si>
  <si>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</si>
  <si>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</si>
  <si>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</si>
  <si>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</si>
  <si>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</si>
  <si>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</si>
  <si>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</si>
  <si>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</si>
  <si>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</si>
  <si>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</si>
  <si>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</si>
  <si>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</si>
  <si>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</si>
  <si>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</si>
  <si>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</si>
  <si>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</si>
  <si>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</si>
  <si>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</si>
  <si>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</si>
  <si>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</si>
  <si>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</si>
  <si>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</si>
  <si>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</si>
  <si>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</si>
  <si>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</si>
  <si>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</si>
  <si>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</si>
  <si>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</si>
  <si>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</si>
  <si>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</si>
  <si>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</si>
  <si>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</si>
  <si>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</si>
  <si>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</si>
  <si>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</si>
  <si>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</si>
  <si>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</si>
  <si>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</si>
  <si>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</si>
  <si>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</si>
  <si>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</si>
  <si>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</si>
  <si>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</si>
  <si>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</si>
  <si>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</si>
  <si>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</si>
  <si>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</si>
  <si>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</si>
  <si>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</si>
  <si>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</si>
  <si>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</si>
  <si>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</si>
  <si>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</si>
  <si>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</si>
  <si>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</si>
  <si>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</si>
  <si>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</si>
  <si>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</si>
  <si>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</si>
  <si>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</si>
  <si>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</si>
  <si>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</si>
  <si>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</si>
  <si>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</si>
  <si>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</si>
  <si>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</si>
  <si>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</si>
  <si>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</si>
  <si>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</si>
  <si>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</si>
  <si>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</si>
  <si>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</si>
  <si>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</si>
  <si>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</si>
  <si>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</si>
  <si>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</si>
  <si>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</si>
  <si>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</si>
  <si>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</si>
  <si>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</si>
  <si>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</si>
  <si>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</si>
  <si>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</si>
  <si>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</si>
  <si>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</si>
  <si>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</si>
  <si>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</si>
  <si>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</si>
  <si>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</si>
  <si>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</si>
  <si>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</si>
  <si>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</si>
  <si>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</si>
  <si>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</si>
  <si>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</si>
  <si>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</si>
  <si>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</si>
  <si>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</si>
  <si>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</si>
  <si>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</si>
  <si>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</si>
  <si>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</si>
  <si>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</si>
  <si>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</si>
  <si>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</si>
  <si>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</si>
  <si>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</si>
  <si>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</si>
  <si>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</si>
  <si>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</si>
  <si>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</si>
  <si>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</si>
  <si>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</si>
  <si>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</si>
  <si>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</si>
  <si>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</si>
  <si>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</si>
  <si>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</si>
  <si>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</si>
  <si>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</si>
  <si>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</si>
  <si>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</si>
  <si>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</si>
  <si>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</si>
  <si>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</si>
  <si>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</si>
  <si>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</si>
  <si>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</si>
  <si>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</si>
  <si>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</si>
  <si>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</si>
  <si>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</si>
  <si>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</si>
  <si>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</si>
  <si>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</si>
  <si>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</si>
  <si>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</si>
  <si>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</si>
  <si>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</si>
  <si>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</si>
  <si>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</si>
  <si>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</si>
  <si>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</si>
  <si>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</si>
  <si>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</si>
  <si>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</si>
  <si>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</si>
  <si>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</si>
  <si>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</si>
  <si>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</si>
  <si>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</si>
  <si>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</si>
  <si>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</si>
  <si>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</si>
  <si>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</si>
  <si>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</si>
  <si>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</si>
  <si>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</si>
  <si>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</si>
  <si>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</si>
  <si>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</si>
  <si>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</si>
  <si>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</si>
  <si>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</si>
  <si>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</si>
  <si>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</si>
  <si>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</si>
  <si>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</si>
  <si>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</si>
  <si>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</si>
  <si>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</si>
  <si>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</si>
  <si>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</si>
  <si>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</si>
  <si>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</si>
  <si>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</si>
  <si>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</si>
  <si>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</si>
  <si>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</si>
  <si>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</si>
  <si>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</si>
  <si>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</si>
  <si>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</si>
  <si>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</si>
  <si>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</si>
  <si>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</si>
  <si>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</si>
  <si>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</si>
  <si>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</si>
  <si>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</si>
  <si>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</si>
  <si>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</si>
  <si>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</si>
  <si>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</si>
  <si>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</si>
  <si>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</si>
  <si>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</si>
  <si>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</si>
  <si>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</si>
  <si>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</si>
  <si>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</si>
  <si>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</si>
  <si>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</si>
  <si>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</si>
  <si>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</si>
  <si>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</si>
  <si>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</si>
  <si>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</si>
  <si>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</si>
  <si>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</si>
  <si>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</si>
  <si>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</si>
  <si>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</si>
  <si>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</si>
  <si>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</si>
  <si>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</si>
  <si>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</si>
  <si>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</si>
  <si>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</si>
  <si>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</si>
  <si>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</si>
  <si>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</si>
  <si>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</si>
  <si>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</si>
  <si>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</si>
  <si>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</si>
  <si>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</si>
  <si>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</si>
  <si>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</si>
  <si>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</si>
  <si>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</si>
  <si>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</si>
  <si>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</si>
  <si>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</si>
  <si>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</si>
  <si>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</si>
  <si>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</si>
  <si>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</si>
  <si>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</si>
  <si>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</si>
  <si>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</si>
  <si>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</si>
  <si>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</si>
  <si>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</si>
  <si>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</si>
  <si>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</si>
  <si>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</si>
  <si>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</si>
  <si>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</si>
  <si>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</si>
  <si>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</si>
  <si>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</si>
  <si>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</si>
  <si>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</si>
  <si>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</si>
  <si>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</si>
  <si>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</si>
  <si>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</si>
  <si>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</si>
  <si>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</si>
  <si>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</si>
  <si>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</si>
  <si>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</si>
  <si>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</si>
  <si>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</si>
  <si>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</si>
  <si>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</si>
  <si>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</si>
  <si>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</si>
  <si>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</si>
  <si>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</si>
  <si>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</si>
  <si>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</si>
  <si>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</si>
  <si>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</si>
  <si>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</si>
  <si>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</si>
  <si>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</si>
  <si>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</si>
  <si>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</si>
  <si>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</si>
  <si>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</si>
  <si>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</si>
  <si>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</si>
  <si>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</si>
  <si>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</si>
  <si>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</si>
  <si>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</si>
  <si>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</si>
  <si>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</si>
  <si>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</si>
  <si>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</si>
  <si>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</si>
  <si>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</si>
  <si>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</si>
  <si>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</si>
  <si>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</si>
  <si>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</si>
  <si>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</si>
  <si>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</si>
  <si>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</si>
  <si>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</si>
  <si>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</si>
  <si>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</si>
  <si>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</si>
  <si>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</si>
  <si>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</si>
  <si>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</si>
  <si>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</si>
  <si>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</si>
  <si>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</si>
  <si>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</si>
  <si>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</si>
  <si>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</si>
  <si>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</si>
  <si>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</si>
  <si>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</si>
  <si>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</si>
  <si>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</si>
  <si>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</si>
  <si>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</si>
  <si>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</si>
  <si>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</si>
  <si>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</si>
  <si>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</si>
  <si>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</si>
  <si>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</si>
  <si>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</si>
  <si>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</si>
  <si>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</si>
  <si>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</si>
  <si>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</si>
  <si>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</si>
  <si>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</si>
  <si>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</si>
  <si>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</si>
  <si>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</si>
  <si>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</si>
  <si>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</si>
  <si>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</si>
  <si>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</si>
  <si>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</si>
  <si>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</si>
  <si>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</si>
  <si>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</si>
  <si>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</si>
  <si>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</si>
  <si>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</si>
  <si>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</si>
  <si>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</si>
  <si>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</si>
  <si>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</si>
  <si>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</si>
  <si>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</si>
  <si>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</si>
  <si>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</si>
  <si>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</si>
  <si>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</si>
  <si>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</si>
  <si>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</si>
  <si>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</si>
  <si>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</si>
  <si>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</si>
  <si>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</si>
  <si>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</si>
  <si>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</si>
  <si>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</si>
  <si>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</si>
  <si>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</si>
  <si>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</si>
  <si>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</si>
  <si>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</si>
  <si>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</si>
  <si>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</si>
  <si>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</si>
  <si>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</si>
  <si>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</si>
  <si>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</si>
  <si>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</si>
  <si>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</si>
  <si>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</si>
  <si>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</si>
  <si>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</si>
  <si>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</si>
  <si>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</si>
  <si>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</si>
  <si>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</si>
  <si>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</si>
  <si>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</si>
  <si>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</si>
  <si>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</si>
  <si>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</si>
  <si>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</si>
  <si>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</si>
  <si>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</si>
  <si>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</si>
  <si>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</si>
  <si>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</si>
  <si>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</si>
  <si>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</si>
  <si>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</si>
  <si>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</si>
  <si>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</si>
  <si>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</si>
  <si>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</si>
  <si>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</si>
  <si>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</si>
  <si>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</si>
  <si>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</si>
  <si>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</si>
  <si>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</si>
  <si>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</si>
  <si>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</si>
  <si>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</si>
  <si>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</si>
  <si>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</si>
  <si>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</si>
  <si>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</si>
  <si>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</si>
  <si>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</si>
  <si>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</si>
  <si>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</si>
  <si>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</si>
  <si>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</si>
  <si>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</si>
  <si>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</si>
  <si>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</si>
  <si>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</si>
  <si>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</si>
  <si>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</si>
  <si>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</si>
  <si>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</si>
  <si>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</si>
  <si>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</si>
  <si>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</si>
  <si>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</si>
  <si>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</si>
  <si>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</si>
  <si>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</si>
  <si>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</si>
  <si>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</si>
  <si>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</si>
  <si>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</si>
  <si>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</si>
  <si>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</si>
  <si>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</si>
  <si>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</si>
  <si>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</si>
  <si>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</si>
  <si>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</si>
  <si>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</si>
  <si>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</si>
  <si>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</si>
  <si>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</si>
  <si>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</si>
  <si>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</si>
  <si>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</si>
  <si>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</si>
  <si>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</si>
  <si>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</si>
  <si>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</si>
  <si>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</si>
  <si>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</si>
  <si>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</si>
  <si>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</si>
  <si>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</si>
  <si>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</si>
  <si>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</si>
  <si>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</si>
  <si>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</si>
  <si>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</si>
  <si>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</si>
  <si>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</si>
  <si>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</si>
  <si>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</si>
  <si>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</si>
  <si>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</si>
  <si>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</si>
  <si>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</si>
  <si>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</si>
  <si>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</si>
  <si>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</si>
  <si>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</si>
  <si>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</si>
  <si>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</si>
  <si>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</si>
  <si>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</si>
  <si>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</si>
  <si>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</si>
  <si>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</si>
  <si>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</si>
  <si>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</si>
  <si>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</si>
  <si>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</si>
  <si>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</si>
  <si>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</si>
  <si>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</si>
  <si>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</si>
  <si>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</si>
  <si>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</si>
  <si>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</si>
  <si>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</si>
  <si>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</si>
  <si>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</si>
  <si>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</si>
  <si>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</si>
  <si>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</si>
  <si>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</si>
  <si>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</si>
  <si>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</si>
  <si>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</si>
  <si>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</si>
  <si>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</si>
  <si>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</si>
  <si>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</si>
  <si>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</si>
  <si>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</si>
  <si>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</si>
  <si>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</si>
  <si>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</si>
  <si>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</si>
  <si>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</si>
  <si>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</si>
  <si>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</si>
  <si>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</si>
  <si>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</si>
  <si>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</si>
  <si>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</si>
  <si>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</si>
  <si>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</si>
  <si>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</si>
  <si>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</si>
  <si>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</si>
  <si>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</si>
  <si>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</si>
  <si>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</si>
  <si>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</si>
  <si>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</si>
  <si>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</si>
  <si>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</si>
  <si>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</si>
  <si>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</si>
  <si>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</si>
  <si>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</si>
  <si>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</si>
  <si>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</si>
  <si>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</si>
  <si>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</si>
  <si>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</si>
  <si>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</si>
  <si>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</si>
  <si>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</si>
  <si>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</si>
  <si>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</si>
  <si>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</si>
  <si>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</si>
  <si>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</si>
  <si>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</si>
  <si>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</si>
  <si>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</si>
  <si>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</si>
  <si>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</si>
  <si>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</si>
  <si>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</si>
  <si>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</si>
  <si>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</si>
  <si>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</si>
  <si>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</si>
  <si>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</si>
  <si>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</si>
  <si>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</si>
  <si>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</si>
  <si>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</si>
  <si>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</si>
  <si>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</si>
  <si>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</si>
  <si>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</si>
  <si>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</si>
  <si>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</si>
  <si>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</si>
  <si>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</si>
  <si>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</si>
  <si>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</si>
  <si>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</si>
  <si>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</si>
  <si>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</si>
  <si>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</si>
  <si>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</si>
  <si>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</si>
  <si>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</si>
  <si>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</si>
  <si>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</si>
  <si>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</si>
  <si>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</si>
  <si>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</si>
  <si>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</si>
  <si>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</si>
  <si>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</si>
  <si>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</si>
  <si>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</si>
  <si>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</si>
  <si>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</si>
  <si>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</si>
  <si>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</si>
  <si>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</si>
  <si>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</si>
  <si>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</si>
  <si>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</si>
  <si>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</si>
  <si>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</si>
  <si>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</si>
  <si>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</si>
  <si>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</si>
  <si>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</si>
  <si>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</si>
  <si>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</si>
  <si>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</si>
  <si>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</si>
  <si>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</si>
  <si>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</si>
  <si>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</si>
  <si>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</si>
  <si>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</si>
  <si>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</si>
  <si>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</si>
  <si>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</si>
  <si>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</si>
  <si>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</si>
  <si>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</si>
  <si>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</si>
  <si>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</si>
  <si>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</si>
  <si>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</si>
  <si>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</si>
  <si>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</si>
  <si>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</si>
  <si>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</si>
  <si>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</si>
  <si>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</si>
  <si>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</si>
  <si>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</si>
  <si>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</si>
  <si>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</si>
  <si>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</si>
  <si>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</si>
  <si>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</si>
  <si>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</si>
  <si>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</si>
  <si>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</si>
  <si>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</si>
  <si>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</si>
  <si>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</si>
  <si>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</si>
  <si>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</si>
  <si>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</si>
  <si>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</si>
  <si>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</si>
  <si>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</si>
  <si>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</si>
  <si>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</si>
  <si>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</si>
  <si>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</si>
  <si>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</si>
  <si>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</si>
  <si>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</si>
  <si>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</si>
  <si>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</si>
  <si>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</si>
  <si>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</si>
  <si>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</si>
  <si>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</si>
  <si>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</si>
  <si>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</si>
  <si>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</si>
  <si>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</si>
  <si>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</si>
  <si>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</si>
  <si>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</si>
  <si>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</si>
  <si>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</si>
  <si>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</si>
  <si>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</si>
  <si>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</si>
  <si>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</si>
  <si>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</si>
  <si>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</si>
  <si>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</si>
  <si>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</si>
  <si>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</si>
  <si>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</si>
  <si>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</si>
  <si>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</si>
  <si>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</si>
  <si>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</si>
  <si>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</si>
  <si>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</si>
  <si>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</si>
  <si>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</si>
  <si>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</si>
  <si>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</si>
  <si>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</si>
  <si>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</si>
  <si>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</si>
  <si>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</si>
  <si>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</si>
  <si>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</si>
  <si>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</si>
  <si>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</si>
  <si>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</si>
  <si>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</si>
  <si>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</si>
  <si>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</si>
  <si>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</si>
  <si>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</si>
  <si>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</si>
  <si>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</si>
  <si>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</si>
  <si>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</si>
  <si>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</si>
  <si>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</si>
  <si>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</si>
  <si>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</si>
  <si>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</si>
  <si>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</si>
  <si>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</si>
  <si>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</si>
  <si>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</si>
  <si>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</si>
  <si>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</si>
  <si>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</si>
  <si>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</si>
  <si>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</si>
  <si>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</si>
  <si>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</si>
  <si>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</si>
  <si>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</si>
  <si>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</si>
  <si>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</si>
  <si>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</si>
  <si>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</si>
  <si>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</si>
  <si>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</si>
  <si>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</si>
  <si>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</si>
  <si>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</si>
  <si>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</si>
  <si>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</si>
  <si>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</si>
  <si>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</si>
  <si>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</si>
  <si>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</si>
  <si>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</si>
  <si>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</si>
  <si>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</si>
  <si>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</si>
  <si>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</si>
  <si>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</si>
  <si>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</si>
  <si>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</si>
  <si>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</si>
  <si>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</si>
  <si>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</si>
  <si>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</si>
  <si>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</si>
  <si>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</si>
  <si>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</si>
  <si>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</si>
  <si>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</si>
  <si>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</si>
  <si>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</si>
  <si>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</si>
  <si>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</si>
  <si>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</si>
  <si>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</si>
  <si>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</si>
  <si>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</si>
  <si>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</si>
  <si>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</si>
  <si>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</si>
  <si>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</si>
  <si>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</si>
  <si>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</si>
  <si>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</si>
  <si>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</si>
  <si>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</si>
  <si>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</si>
  <si>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</si>
  <si>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</si>
  <si>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</si>
  <si>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</si>
  <si>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</si>
  <si>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</si>
  <si>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</si>
  <si>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</si>
  <si>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</si>
  <si>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</si>
  <si>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</si>
  <si>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</si>
  <si>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</si>
  <si>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</si>
  <si>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</si>
  <si>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</si>
  <si>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</si>
  <si>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</si>
  <si>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</si>
  <si>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</si>
  <si>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</si>
  <si>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</si>
  <si>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</si>
  <si>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</si>
  <si>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</si>
  <si>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</si>
  <si>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</si>
  <si>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</si>
  <si>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</si>
  <si>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</si>
  <si>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</si>
  <si>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</si>
  <si>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</si>
  <si>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</si>
  <si>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</si>
  <si>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</si>
  <si>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</si>
  <si>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</si>
  <si>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</si>
  <si>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</si>
  <si>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</si>
  <si>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</si>
  <si>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</si>
  <si>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</si>
  <si>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</si>
  <si>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</si>
  <si>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</si>
  <si>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</si>
  <si>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</si>
  <si>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</si>
  <si>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</si>
  <si>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</si>
  <si>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</si>
  <si>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</si>
  <si>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</si>
  <si>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</si>
  <si>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</si>
  <si>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</si>
  <si>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</si>
  <si>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</si>
  <si>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</si>
  <si>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</si>
  <si>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</si>
  <si>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</si>
  <si>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</si>
  <si>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</si>
  <si>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</si>
  <si>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</si>
  <si>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</si>
  <si>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</si>
  <si>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</si>
  <si>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</si>
  <si>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</si>
  <si>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</si>
  <si>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</si>
  <si>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</si>
  <si>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</si>
  <si>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</si>
  <si>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</si>
  <si>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</si>
  <si>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</si>
  <si>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</si>
  <si>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</si>
  <si>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</si>
  <si>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</si>
  <si>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</si>
  <si>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</si>
  <si>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</si>
  <si>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</si>
  <si>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</si>
  <si>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</si>
  <si>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</si>
  <si>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</si>
  <si>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</si>
  <si>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</si>
  <si>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</si>
  <si>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</si>
  <si>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</si>
  <si>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</si>
  <si>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</si>
  <si>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</si>
  <si>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</si>
  <si>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</si>
  <si>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</si>
  <si>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</si>
  <si>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</si>
  <si>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</si>
  <si>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</si>
  <si>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</si>
  <si>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</si>
  <si>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</si>
  <si>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</si>
  <si>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</si>
  <si>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</si>
  <si>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</si>
  <si>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</si>
  <si>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</si>
  <si>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</si>
  <si>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</si>
  <si>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</si>
  <si>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</si>
  <si>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</si>
  <si>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</si>
  <si>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</si>
  <si>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</si>
  <si>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</si>
  <si>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</si>
  <si>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</si>
  <si>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</si>
  <si>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</si>
  <si>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</si>
  <si>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</si>
  <si>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</si>
  <si>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</si>
  <si>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</si>
  <si>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</si>
  <si>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</si>
  <si>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</si>
  <si>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</si>
  <si>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</si>
  <si>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</si>
  <si>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</si>
  <si>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</si>
  <si>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</si>
  <si>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</si>
  <si>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</si>
  <si>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</si>
  <si>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</si>
  <si>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</si>
  <si>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</si>
  <si>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</si>
  <si>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</si>
  <si>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</si>
  <si>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</si>
  <si>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</si>
  <si>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</si>
  <si>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</si>
  <si>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</si>
  <si>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</si>
  <si>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</si>
  <si>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</si>
  <si>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</si>
  <si>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</si>
  <si>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</si>
  <si>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</si>
  <si>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</si>
  <si>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</si>
  <si>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</si>
  <si>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</si>
  <si>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</si>
  <si>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</si>
  <si>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</si>
  <si>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</si>
  <si>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</si>
  <si>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</si>
  <si>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</si>
  <si>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</si>
  <si>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</si>
  <si>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</si>
  <si>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</si>
  <si>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</si>
  <si>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</si>
  <si>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</si>
  <si>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</si>
  <si>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</si>
  <si>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</si>
  <si>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</si>
  <si>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</si>
  <si>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</si>
  <si>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</si>
  <si>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</si>
  <si>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</si>
  <si>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</si>
  <si>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</si>
  <si>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</si>
  <si>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</si>
  <si>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</si>
  <si>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</si>
  <si>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</si>
  <si>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</si>
  <si>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</si>
  <si>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</si>
  <si>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</si>
  <si>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</si>
  <si>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</si>
  <si>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</si>
  <si>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</si>
  <si>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</si>
  <si>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</si>
  <si>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</si>
  <si>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</si>
  <si>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</si>
  <si>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</si>
  <si>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</si>
  <si>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</si>
  <si>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</si>
  <si>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</si>
  <si>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</si>
  <si>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</si>
  <si>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</si>
  <si>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</si>
  <si>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</si>
  <si>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</si>
  <si>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</si>
  <si>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</si>
  <si>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</si>
  <si>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</si>
  <si>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</si>
  <si>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</si>
  <si>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</si>
  <si>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</si>
  <si>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</si>
  <si>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</si>
  <si>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</si>
  <si>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</si>
  <si>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</si>
  <si>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</si>
  <si>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</si>
  <si>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</si>
  <si>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</si>
  <si>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</si>
  <si>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</si>
  <si>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</si>
  <si>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</si>
  <si>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</si>
  <si>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</si>
  <si>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</si>
  <si>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</si>
  <si>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</si>
  <si>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</si>
  <si>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</si>
  <si>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</si>
  <si>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</si>
  <si>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</si>
  <si>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</si>
  <si>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</si>
  <si>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</si>
  <si>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</si>
  <si>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</si>
  <si>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</si>
  <si>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</si>
  <si>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</si>
  <si>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</si>
  <si>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</si>
  <si>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</si>
  <si>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</si>
  <si>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</si>
  <si>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</si>
  <si>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</si>
  <si>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</si>
  <si>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</si>
  <si>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</si>
  <si>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</si>
  <si>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</si>
  <si>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</si>
  <si>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</si>
  <si>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</si>
  <si>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</si>
  <si>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</si>
  <si>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</si>
  <si>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</si>
  <si>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</si>
  <si>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</si>
  <si>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</si>
  <si>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</si>
  <si>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</si>
  <si>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</si>
  <si>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</si>
  <si>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</si>
  <si>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</si>
  <si>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</si>
  <si>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</si>
  <si>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</si>
  <si>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</si>
  <si>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</si>
  <si>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</si>
  <si>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</si>
  <si>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</si>
  <si>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</si>
  <si>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</si>
  <si>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</si>
  <si>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</si>
  <si>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</si>
  <si>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</si>
  <si>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</si>
  <si>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</si>
  <si>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</si>
  <si>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</si>
  <si>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</si>
  <si>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</si>
  <si>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</si>
  <si>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</si>
  <si>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</si>
  <si>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</si>
  <si>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</si>
  <si>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</si>
  <si>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</si>
  <si>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</si>
  <si>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</si>
  <si>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</si>
  <si>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</si>
  <si>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</si>
  <si>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</si>
  <si>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</si>
  <si>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</si>
  <si>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</si>
  <si>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</si>
  <si>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</si>
  <si>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</si>
  <si>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</si>
  <si>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</si>
  <si>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</si>
  <si>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</si>
  <si>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</si>
  <si>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</si>
  <si>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</si>
  <si>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</si>
  <si>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</si>
  <si>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</si>
  <si>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</si>
  <si>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</si>
  <si>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</si>
  <si>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</si>
  <si>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</si>
  <si>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</si>
  <si>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</si>
  <si>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</si>
  <si>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</si>
  <si>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</si>
  <si>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</si>
  <si>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</si>
  <si>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</si>
  <si>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</si>
  <si>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</si>
  <si>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</si>
  <si>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</si>
  <si>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</si>
  <si>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</si>
  <si>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</si>
  <si>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</si>
  <si>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</si>
  <si>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</si>
  <si>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</si>
  <si>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</si>
  <si>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</si>
  <si>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</si>
  <si>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</si>
  <si>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</si>
  <si>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</si>
  <si>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</si>
  <si>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</si>
  <si>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</si>
  <si>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</si>
  <si>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</si>
  <si>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</si>
  <si>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</si>
  <si>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</si>
  <si>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</si>
  <si>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</si>
  <si>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</si>
  <si>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</si>
  <si>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</si>
  <si>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</si>
  <si>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</si>
  <si>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</si>
  <si>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</si>
  <si>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</si>
  <si>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</si>
  <si>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</si>
  <si>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</si>
  <si>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</si>
  <si>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</si>
  <si>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</si>
  <si>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</si>
  <si>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</si>
  <si>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</si>
  <si>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</si>
  <si>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</si>
  <si>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</si>
  <si>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</si>
  <si>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</si>
  <si>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</si>
  <si>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</si>
  <si>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</si>
  <si>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</si>
  <si>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</si>
  <si>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</si>
  <si>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</si>
  <si>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</si>
  <si>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</si>
  <si>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</si>
  <si>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</si>
  <si>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</si>
  <si>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</si>
  <si>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</si>
  <si>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</si>
  <si>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</si>
  <si>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</si>
  <si>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</si>
  <si>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</si>
  <si>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</si>
  <si>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</si>
  <si>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</si>
  <si>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</si>
  <si>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</si>
  <si>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</si>
  <si>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</si>
  <si>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</si>
  <si>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</si>
  <si>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</si>
  <si>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</si>
  <si>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</si>
  <si>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</si>
  <si>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</si>
  <si>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</si>
  <si>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</si>
  <si>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</si>
  <si>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</si>
  <si>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</si>
  <si>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</si>
  <si>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</si>
  <si>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</si>
  <si>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</si>
  <si>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</si>
  <si>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</si>
  <si>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</si>
  <si>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</si>
  <si>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</si>
  <si>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</si>
  <si>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</si>
  <si>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</si>
  <si>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</si>
  <si>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</si>
  <si>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</si>
  <si>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</si>
  <si>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</si>
  <si>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</si>
  <si>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</si>
  <si>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</si>
  <si>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</si>
  <si>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</si>
  <si>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</si>
  <si>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</si>
  <si>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</si>
  <si>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</si>
  <si>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</si>
  <si>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</si>
  <si>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</si>
  <si>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</si>
  <si>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</si>
  <si>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</si>
  <si>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</si>
  <si>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</si>
  <si>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</si>
  <si>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</si>
  <si>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</si>
  <si>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</si>
  <si>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</si>
  <si>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</si>
  <si>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</si>
  <si>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</si>
  <si>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</si>
  <si>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</si>
  <si>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</si>
  <si>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</si>
  <si>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</si>
  <si>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</si>
  <si>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</si>
  <si>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</si>
  <si>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</si>
  <si>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</si>
  <si>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</si>
  <si>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</si>
  <si>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</si>
  <si>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</si>
  <si>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</si>
  <si>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</si>
  <si>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</si>
  <si>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</si>
  <si>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</si>
  <si>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</si>
  <si>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</si>
  <si>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</si>
  <si>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</si>
  <si>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</si>
  <si>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</si>
  <si>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</si>
  <si>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</si>
  <si>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</si>
  <si>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</si>
  <si>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</si>
  <si>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</si>
  <si>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</si>
  <si>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</si>
  <si>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</si>
  <si>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</si>
  <si>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</si>
  <si>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</si>
  <si>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</si>
  <si>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</si>
  <si>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</si>
  <si>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</si>
  <si>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</si>
  <si>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</si>
  <si>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</si>
  <si>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</si>
  <si>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</si>
  <si>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</si>
  <si>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</si>
  <si>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</si>
  <si>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</si>
  <si>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</si>
  <si>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</si>
  <si>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</si>
  <si>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</si>
  <si>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</si>
  <si>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</si>
  <si>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</si>
  <si>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</si>
  <si>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</si>
  <si>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</si>
  <si>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</si>
  <si>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</si>
  <si>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</si>
  <si>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</si>
  <si>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</si>
  <si>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</si>
  <si>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</si>
  <si>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</si>
  <si>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</si>
  <si>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</si>
  <si>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</si>
  <si>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</si>
  <si>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</si>
  <si>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</si>
  <si>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</si>
  <si>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</si>
  <si>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</si>
  <si>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</si>
  <si>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</si>
  <si>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</si>
  <si>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</si>
  <si>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</si>
  <si>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</si>
  <si>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</si>
  <si>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</si>
  <si>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</si>
  <si>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</si>
  <si>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</si>
  <si>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</si>
  <si>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</si>
  <si>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</si>
  <si>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</si>
  <si>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</si>
  <si>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</si>
  <si>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</si>
  <si>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</si>
  <si>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</si>
  <si>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</si>
  <si>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</si>
  <si>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</si>
  <si>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</si>
  <si>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</si>
  <si>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</si>
  <si>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</si>
  <si>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</si>
  <si>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</si>
  <si>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</si>
  <si>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</si>
  <si>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</si>
  <si>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</si>
  <si>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</si>
  <si>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</si>
  <si>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</si>
  <si>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</si>
  <si>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</si>
  <si>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</si>
  <si>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</si>
  <si>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</si>
  <si>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</si>
  <si>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</si>
  <si>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</si>
  <si>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</si>
  <si>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</si>
  <si>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</si>
  <si>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</si>
  <si>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</si>
  <si>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</si>
  <si>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</si>
  <si>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</si>
  <si>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</si>
  <si>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</si>
  <si>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</si>
  <si>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</si>
  <si>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</si>
  <si>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</si>
  <si>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</si>
  <si>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</si>
  <si>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</si>
  <si>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</si>
  <si>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</si>
  <si>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</si>
  <si>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</si>
  <si>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</si>
  <si>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</si>
  <si>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</si>
  <si>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</si>
  <si>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</si>
  <si>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</si>
  <si>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</si>
  <si>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</si>
  <si>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</si>
  <si>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</si>
  <si>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</si>
  <si>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</si>
  <si>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</si>
  <si>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</si>
  <si>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</si>
  <si>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</si>
  <si>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</si>
  <si>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</si>
  <si>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</si>
  <si>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</si>
  <si>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</si>
  <si>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</si>
  <si>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</si>
  <si>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</si>
  <si>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</si>
  <si>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</si>
  <si>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</si>
  <si>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</si>
  <si>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</si>
  <si>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</si>
  <si>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</si>
  <si>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</si>
  <si>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</si>
  <si>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</si>
  <si>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</si>
  <si>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</si>
  <si>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</si>
  <si>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</si>
  <si>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</si>
  <si>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</si>
  <si>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</si>
  <si>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</si>
  <si>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</si>
  <si>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</si>
  <si>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</si>
  <si>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</si>
  <si>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</si>
  <si>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</si>
  <si>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</si>
  <si>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</si>
  <si>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</si>
  <si>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</si>
  <si>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</si>
  <si>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</si>
  <si>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</si>
  <si>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</si>
  <si>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</si>
  <si>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</si>
  <si>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</si>
  <si>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</si>
  <si>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</si>
  <si>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</si>
  <si>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</si>
  <si>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</si>
  <si>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</si>
  <si>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</si>
  <si>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</si>
  <si>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</si>
  <si>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</si>
  <si>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</si>
  <si>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</si>
  <si>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</si>
  <si>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</si>
  <si>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</si>
  <si>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</si>
  <si>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</si>
  <si>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</si>
  <si>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</si>
  <si>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</si>
  <si>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</si>
  <si>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</si>
  <si>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</si>
  <si>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</si>
  <si>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</si>
  <si>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</si>
  <si>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</si>
  <si>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</si>
  <si>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</si>
  <si>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</si>
  <si>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</si>
  <si>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</si>
  <si>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</si>
  <si>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</si>
  <si>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</si>
  <si>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</si>
  <si>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</si>
  <si>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</si>
  <si>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</si>
  <si>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</si>
  <si>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</si>
  <si>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</si>
  <si>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</si>
  <si>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</si>
  <si>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</si>
  <si>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</si>
  <si>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</si>
  <si>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</si>
  <si>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</si>
  <si>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</si>
  <si>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</si>
  <si>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</si>
  <si>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</si>
  <si>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</si>
  <si>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</si>
  <si>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</si>
  <si>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</si>
  <si>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</si>
  <si>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</si>
  <si>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</si>
  <si>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</si>
  <si>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</si>
  <si>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</si>
  <si>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</si>
  <si>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</si>
  <si>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</si>
  <si>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</si>
  <si>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</si>
  <si>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</si>
  <si>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</si>
  <si>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</si>
  <si>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</si>
  <si>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</si>
  <si>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</si>
  <si>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</si>
  <si>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</si>
  <si>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</si>
  <si>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</si>
  <si>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</si>
  <si>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</si>
  <si>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</si>
  <si>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</si>
  <si>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</si>
  <si>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</si>
  <si>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</si>
  <si>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</si>
  <si>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</si>
  <si>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</si>
  <si>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</si>
  <si>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</si>
  <si>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</si>
  <si>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</si>
  <si>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</si>
  <si>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</si>
  <si>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</si>
  <si>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</si>
  <si>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</si>
  <si>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</si>
  <si>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</si>
  <si>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</si>
  <si>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</si>
  <si>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</si>
  <si>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</si>
  <si>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</si>
  <si>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</si>
  <si>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</si>
  <si>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</si>
  <si>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</si>
  <si>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</si>
  <si>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</si>
  <si>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</si>
  <si>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</si>
  <si>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</si>
  <si>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</si>
  <si>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</si>
  <si>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</si>
  <si>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</si>
  <si>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</si>
  <si>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</si>
  <si>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</si>
  <si>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</si>
  <si>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</si>
  <si>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</si>
  <si>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</si>
  <si>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</si>
  <si>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</si>
  <si>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</si>
  <si>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</si>
  <si>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</si>
  <si>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</si>
  <si>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</si>
  <si>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</si>
  <si>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</si>
  <si>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</si>
  <si>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</si>
  <si>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</si>
  <si>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</si>
  <si>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</si>
  <si>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</si>
  <si>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</si>
  <si>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</si>
  <si>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</si>
  <si>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</si>
  <si>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</si>
  <si>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</si>
  <si>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</si>
  <si>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</si>
  <si>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</si>
  <si>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</si>
  <si>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</si>
  <si>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</si>
  <si>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</si>
  <si>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</si>
  <si>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</si>
  <si>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</si>
  <si>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</si>
  <si>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</si>
  <si>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</si>
  <si>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</si>
  <si>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</si>
  <si>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</si>
  <si>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</si>
  <si>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</si>
  <si>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</si>
  <si>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</si>
  <si>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</si>
  <si>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</si>
  <si>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</si>
  <si>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</si>
  <si>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</si>
  <si>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</si>
  <si>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</si>
  <si>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</si>
  <si>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</si>
  <si>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</si>
  <si>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</si>
  <si>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</si>
  <si>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</si>
  <si>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</si>
  <si>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</si>
  <si>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</si>
  <si>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</si>
  <si>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</si>
  <si>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</si>
  <si>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</si>
  <si>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</si>
  <si>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</si>
  <si>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</si>
  <si>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</si>
  <si>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</si>
  <si>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</si>
  <si>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</si>
  <si>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</si>
  <si>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</si>
  <si>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</si>
  <si>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</si>
  <si>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</si>
  <si>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</si>
  <si>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</si>
  <si>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</si>
  <si>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</si>
  <si>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</si>
  <si>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</si>
  <si>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</si>
  <si>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</si>
  <si>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</si>
  <si>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</si>
  <si>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</si>
  <si>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</si>
  <si>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</si>
  <si>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</si>
  <si>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</si>
  <si>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</si>
  <si>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</si>
  <si>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</si>
  <si>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</si>
  <si>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</si>
  <si>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</si>
  <si>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</si>
  <si>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</si>
  <si>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</si>
  <si>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</si>
  <si>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</si>
  <si>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</si>
  <si>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</si>
  <si>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</si>
  <si>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</si>
  <si>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</si>
  <si>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</si>
  <si>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</si>
  <si>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</si>
  <si>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</si>
  <si>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</si>
  <si>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</si>
  <si>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</si>
  <si>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</si>
  <si>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</si>
  <si>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</si>
  <si>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</si>
  <si>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</si>
  <si>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</si>
  <si>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</si>
  <si>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</si>
  <si>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</si>
  <si>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</si>
  <si>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</si>
  <si>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</si>
  <si>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</si>
  <si>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</si>
  <si>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</si>
  <si>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</si>
  <si>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</si>
  <si>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</si>
  <si>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</si>
  <si>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</si>
  <si>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</si>
  <si>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</si>
  <si>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</si>
  <si>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</si>
  <si>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</si>
  <si>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</si>
  <si>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</si>
  <si>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</si>
  <si>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</si>
  <si>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</si>
  <si>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</si>
  <si>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</si>
  <si>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</si>
  <si>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</si>
  <si>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</si>
  <si>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</si>
  <si>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</si>
  <si>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</si>
  <si>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</si>
  <si>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</si>
  <si>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</si>
  <si>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</si>
  <si>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</si>
  <si>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</si>
  <si>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</si>
  <si>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</si>
  <si>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</si>
  <si>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</si>
  <si>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</si>
  <si>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</si>
  <si>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</si>
  <si>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</si>
  <si>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</si>
  <si>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</si>
  <si>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</si>
  <si>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</si>
  <si>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</si>
  <si>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</si>
  <si>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</si>
  <si>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</si>
  <si>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</si>
  <si>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</si>
  <si>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</si>
  <si>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</si>
  <si>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</si>
  <si>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</si>
  <si>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</si>
  <si>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</si>
  <si>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</si>
  <si>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</si>
  <si>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</si>
  <si>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</si>
  <si>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</si>
  <si>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</si>
  <si>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</si>
  <si>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</si>
  <si>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</si>
  <si>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</si>
  <si>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</si>
  <si>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</si>
  <si>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</si>
  <si>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</si>
  <si>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</si>
  <si>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</si>
  <si>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</si>
  <si>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</si>
  <si>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</si>
  <si>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</si>
  <si>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</si>
  <si>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</si>
  <si>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</si>
  <si>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</si>
  <si>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</si>
  <si>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</si>
  <si>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</si>
  <si>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</si>
  <si>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</si>
  <si>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</si>
  <si>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</si>
  <si>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</si>
  <si>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</si>
  <si>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</si>
  <si>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</si>
  <si>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</si>
  <si>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</si>
  <si>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</si>
  <si>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</si>
  <si>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</si>
  <si>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</si>
  <si>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</si>
  <si>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</si>
  <si>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</si>
  <si>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</si>
  <si>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</si>
  <si>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</si>
  <si>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</si>
  <si>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</si>
  <si>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</si>
  <si>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</si>
  <si>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</si>
  <si>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</si>
  <si>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</si>
  <si>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</si>
  <si>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</si>
  <si>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</si>
  <si>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</si>
  <si>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</si>
  <si>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</si>
  <si>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</si>
  <si>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</si>
  <si>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</si>
  <si>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</si>
  <si>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</si>
  <si>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</si>
  <si>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</si>
  <si>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</si>
  <si>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</si>
  <si>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</si>
  <si>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</si>
  <si>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</si>
  <si>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</si>
  <si>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</si>
  <si>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</si>
  <si>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</si>
  <si>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</si>
  <si>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</si>
  <si>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</si>
  <si>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</si>
  <si>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</si>
  <si>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</si>
  <si>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</si>
  <si>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</si>
  <si>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</si>
  <si>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</si>
  <si>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</si>
  <si>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</si>
  <si>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</si>
  <si>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</si>
  <si>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</si>
  <si>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</si>
  <si>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</si>
  <si>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</si>
  <si>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</si>
  <si>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</si>
  <si>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</si>
  <si>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</si>
  <si>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</si>
  <si>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</si>
  <si>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</si>
  <si>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</si>
  <si>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</si>
  <si>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</si>
  <si>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</si>
  <si>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</si>
  <si>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</si>
  <si>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</si>
  <si>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</si>
  <si>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</si>
  <si>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</si>
  <si>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</si>
  <si>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</si>
  <si>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</si>
  <si>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</si>
  <si>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</si>
  <si>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</si>
  <si>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</si>
  <si>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</si>
  <si>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</si>
  <si>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</si>
  <si>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</si>
  <si>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</si>
  <si>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</si>
  <si>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</si>
  <si>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</si>
  <si>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</si>
  <si>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</si>
  <si>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</si>
  <si>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</si>
  <si>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</si>
  <si>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</si>
  <si>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</si>
  <si>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</si>
  <si>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</si>
  <si>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</si>
  <si>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</si>
  <si>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</si>
  <si>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</si>
  <si>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</si>
  <si>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</si>
  <si>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</si>
  <si>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</si>
  <si>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</si>
  <si>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</si>
  <si>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</si>
  <si>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</si>
  <si>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</si>
  <si>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</si>
  <si>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</si>
  <si>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</si>
  <si>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</si>
  <si>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</si>
  <si>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</si>
  <si>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</si>
  <si>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</si>
  <si>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</si>
  <si>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</si>
  <si>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</si>
  <si>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</si>
  <si>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</si>
  <si>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</si>
  <si>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</si>
  <si>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</si>
  <si>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</si>
  <si>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</si>
  <si>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</si>
  <si>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</si>
  <si>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</si>
  <si>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</si>
  <si>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</si>
  <si>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</si>
  <si>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</si>
  <si>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</si>
  <si>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</si>
  <si>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</si>
  <si>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</si>
  <si>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</si>
  <si>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</si>
  <si>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</si>
  <si>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</si>
  <si>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</si>
  <si>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</si>
  <si>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</si>
  <si>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</si>
  <si>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</si>
  <si>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</si>
  <si>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</si>
  <si>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</si>
  <si>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</si>
  <si>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</si>
  <si>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</si>
  <si>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</si>
  <si>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</si>
  <si>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</si>
  <si>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</si>
  <si>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</si>
  <si>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</si>
  <si>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</si>
  <si>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</si>
  <si>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</si>
  <si>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</si>
  <si>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</si>
  <si>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</si>
  <si>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</si>
  <si>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</si>
  <si>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</si>
  <si>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</si>
  <si>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</si>
  <si>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</si>
  <si>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</si>
  <si>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</si>
  <si>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</si>
  <si>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</si>
  <si>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</si>
  <si>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</si>
  <si>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</si>
  <si>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</si>
  <si>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</si>
  <si>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</si>
  <si>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</si>
  <si>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</si>
  <si>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</si>
  <si>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</si>
  <si>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</si>
  <si>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</si>
  <si>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</si>
  <si>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</si>
  <si>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</si>
  <si>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</si>
  <si>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</si>
  <si>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</si>
  <si>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</si>
  <si>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</si>
  <si>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</si>
  <si>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</si>
  <si>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</si>
  <si>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</si>
  <si>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</si>
  <si>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</si>
  <si>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</si>
  <si>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</si>
  <si>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</si>
  <si>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</si>
  <si>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</si>
  <si>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</si>
  <si>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</si>
  <si>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</si>
  <si>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</si>
  <si>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</si>
  <si>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</si>
  <si>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</si>
  <si>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</si>
  <si>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</si>
  <si>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</si>
  <si>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</si>
  <si>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</si>
  <si>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</si>
  <si>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</si>
  <si>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</si>
  <si>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</si>
  <si>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</si>
  <si>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</si>
  <si>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</si>
  <si>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</si>
  <si>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</si>
  <si>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</si>
  <si>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</si>
  <si>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</si>
  <si>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</si>
  <si>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</si>
  <si>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</si>
  <si>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</si>
  <si>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</si>
  <si>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</si>
  <si>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</si>
  <si>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</si>
  <si>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</si>
  <si>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</si>
  <si>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</si>
  <si>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</si>
  <si>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</si>
  <si>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</si>
  <si>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</si>
  <si>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</si>
  <si>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</si>
  <si>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</si>
  <si>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</si>
  <si>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</si>
  <si>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</si>
  <si>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</si>
  <si>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</si>
  <si>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</si>
  <si>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</si>
  <si>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</si>
  <si>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</si>
  <si>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</si>
  <si>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</si>
  <si>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</si>
  <si>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</si>
  <si>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</si>
  <si>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</si>
  <si>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</si>
  <si>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</si>
  <si>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</si>
  <si>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</si>
  <si>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</si>
  <si>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</si>
  <si>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</si>
  <si>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</si>
  <si>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</si>
  <si>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</si>
  <si>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</si>
  <si>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</si>
  <si>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</si>
  <si>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</si>
  <si>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</si>
  <si>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</si>
  <si>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</si>
  <si>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</si>
  <si>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</si>
  <si>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</si>
  <si>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</si>
  <si>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</si>
  <si>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</si>
  <si>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</si>
  <si>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</si>
  <si>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</si>
  <si>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</si>
  <si>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</si>
  <si>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</si>
  <si>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</si>
  <si>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</si>
  <si>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</si>
  <si>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</si>
  <si>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</si>
  <si>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</si>
  <si>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</si>
  <si>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</si>
  <si>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</si>
  <si>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</si>
  <si>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</si>
  <si>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</si>
  <si>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</si>
  <si>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</si>
  <si>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</si>
  <si>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</si>
  <si>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</si>
  <si>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</si>
  <si>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</si>
  <si>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</si>
  <si>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</si>
  <si>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</si>
  <si>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</si>
  <si>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</si>
  <si>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</si>
  <si>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</si>
  <si>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</si>
  <si>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</si>
  <si>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</si>
  <si>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</si>
  <si>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</si>
  <si>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</si>
  <si>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</si>
  <si>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</si>
  <si>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</si>
  <si>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</si>
  <si>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</si>
  <si>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</si>
  <si>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</si>
  <si>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</si>
  <si>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</si>
  <si>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</si>
  <si>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</si>
  <si>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</si>
  <si>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</si>
  <si>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</si>
  <si>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</si>
  <si>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</si>
  <si>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</si>
  <si>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</si>
  <si>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</si>
  <si>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</si>
  <si>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</si>
  <si>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</si>
  <si>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</si>
  <si>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</si>
  <si>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</si>
  <si>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</si>
  <si>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</si>
  <si>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</si>
  <si>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</si>
  <si>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</si>
  <si>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</si>
  <si>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</si>
  <si>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</si>
  <si>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</si>
  <si>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</si>
  <si>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</si>
  <si>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</si>
  <si>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</si>
  <si>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</si>
  <si>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</si>
  <si>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</si>
  <si>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</si>
  <si>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</si>
  <si>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</si>
  <si>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</si>
  <si>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</si>
  <si>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</si>
  <si>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</si>
  <si>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</si>
  <si>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</si>
  <si>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</si>
  <si>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</si>
  <si>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</si>
  <si>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</si>
  <si>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</si>
  <si>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</si>
  <si>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</si>
  <si>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</si>
  <si>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</si>
  <si>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</si>
  <si>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</si>
  <si>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</si>
  <si>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</si>
  <si>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</si>
  <si>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</si>
  <si>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</si>
  <si>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</si>
  <si>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</si>
  <si>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</si>
  <si>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</si>
  <si>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</si>
  <si>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</si>
  <si>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</si>
  <si>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</si>
  <si>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</si>
  <si>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</si>
  <si>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</si>
  <si>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</si>
  <si>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</si>
  <si>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</si>
  <si>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</si>
  <si>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</si>
  <si>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</si>
  <si>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</si>
  <si>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</si>
  <si>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</si>
  <si>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</si>
  <si>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</si>
  <si>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</si>
  <si>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</si>
  <si>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</si>
  <si>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</si>
  <si>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</si>
  <si>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</si>
  <si>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</si>
  <si>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</si>
  <si>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</si>
  <si>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</si>
  <si>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</si>
  <si>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</si>
  <si>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</si>
  <si>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</si>
  <si>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</si>
  <si>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</si>
  <si>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</si>
  <si>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</si>
  <si>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</si>
  <si>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</si>
  <si>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</si>
  <si>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</si>
  <si>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</si>
  <si>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</si>
  <si>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</si>
  <si>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</si>
  <si>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</si>
  <si>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</si>
  <si>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</si>
  <si>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</si>
  <si>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</si>
  <si>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</si>
  <si>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</si>
  <si>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</si>
  <si>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</si>
  <si>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</si>
  <si>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</si>
  <si>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</si>
  <si>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</si>
  <si>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</si>
  <si>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</si>
  <si>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</si>
  <si>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</si>
  <si>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</si>
  <si>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</si>
  <si>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</si>
  <si>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</si>
  <si>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</si>
  <si>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</si>
  <si>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</si>
  <si>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</si>
  <si>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</si>
  <si>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</si>
  <si>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</si>
  <si>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</si>
  <si>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</si>
  <si>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</si>
  <si>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</si>
  <si>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</si>
  <si>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</si>
  <si>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</si>
  <si>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</si>
  <si>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</si>
  <si>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</si>
  <si>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</si>
  <si>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</si>
  <si>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</si>
  <si>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</si>
  <si>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</si>
  <si>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</si>
  <si>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</si>
  <si>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</si>
  <si>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</si>
  <si>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</si>
  <si>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</si>
  <si>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</si>
  <si>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</si>
  <si>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</si>
  <si>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</si>
  <si>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</si>
  <si>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</si>
  <si>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</si>
  <si>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</si>
  <si>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</si>
  <si>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</si>
  <si>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</si>
  <si>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</si>
  <si>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</si>
  <si>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</si>
  <si>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</si>
  <si>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</si>
  <si>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</si>
  <si>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</si>
  <si>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</si>
  <si>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</si>
  <si>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</si>
  <si>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</si>
  <si>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</si>
  <si>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</si>
  <si>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</si>
  <si>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</si>
  <si>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</si>
  <si>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</si>
  <si>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</si>
  <si>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</si>
  <si>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</si>
  <si>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</si>
  <si>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</si>
  <si>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</si>
  <si>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</si>
  <si>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</si>
  <si>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</si>
  <si>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</si>
  <si>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</si>
  <si>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</si>
  <si>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</si>
  <si>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</si>
  <si>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</si>
  <si>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</si>
  <si>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</si>
  <si>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</si>
  <si>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</si>
  <si>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</si>
  <si>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</si>
  <si>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</si>
  <si>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</si>
  <si>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</si>
  <si>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</si>
  <si>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</si>
  <si>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</si>
  <si>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</si>
  <si>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</si>
  <si>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</si>
  <si>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</si>
  <si>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</si>
  <si>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</si>
  <si>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</si>
  <si>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</si>
  <si>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</si>
  <si>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</si>
  <si>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</si>
  <si>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</si>
  <si>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</si>
  <si>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</si>
  <si>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</si>
  <si>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</si>
  <si>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</si>
  <si>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</si>
  <si>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</si>
  <si>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</si>
  <si>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</si>
  <si>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</si>
  <si>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</si>
  <si>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</si>
  <si>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</si>
  <si>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</si>
  <si>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</si>
  <si>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</si>
  <si>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</si>
  <si>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</si>
  <si>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</si>
  <si>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</si>
  <si>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</si>
  <si>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</si>
  <si>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</si>
  <si>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</si>
  <si>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</si>
  <si>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</si>
  <si>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</si>
  <si>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</si>
  <si>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</si>
  <si>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</si>
  <si>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</si>
  <si>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</si>
  <si>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</si>
  <si>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</si>
  <si>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</si>
  <si>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</si>
  <si>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</si>
  <si>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</si>
  <si>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</si>
  <si>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</si>
  <si>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</si>
  <si>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</si>
  <si>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</si>
  <si>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</si>
  <si>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</si>
  <si>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</si>
  <si>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</si>
  <si>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</si>
  <si>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</si>
  <si>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</si>
  <si>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</si>
  <si>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</si>
  <si>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</si>
  <si>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</si>
  <si>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</si>
  <si>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</si>
  <si>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</si>
  <si>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</si>
  <si>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</si>
  <si>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</si>
  <si>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</si>
  <si>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</si>
  <si>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</si>
  <si>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</si>
  <si>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</si>
  <si>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</si>
  <si>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</si>
  <si>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</si>
  <si>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</si>
  <si>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</si>
  <si>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</si>
  <si>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</si>
  <si>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</si>
  <si>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</si>
  <si>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</si>
  <si>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</si>
  <si>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</si>
  <si>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</si>
  <si>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</si>
  <si>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</si>
  <si>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</si>
  <si>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</si>
  <si>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</si>
  <si>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</si>
  <si>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</si>
  <si>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</si>
  <si>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</si>
  <si>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</si>
  <si>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</si>
  <si>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</si>
  <si>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</si>
  <si>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</si>
  <si>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</si>
  <si>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</si>
  <si>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</si>
  <si>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</si>
  <si>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</si>
  <si>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</si>
  <si>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</si>
  <si>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</si>
  <si>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</si>
  <si>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</si>
  <si>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</si>
  <si>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</si>
  <si>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</si>
  <si>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</si>
  <si>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</si>
  <si>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</si>
  <si>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</si>
  <si>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</si>
  <si>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</si>
  <si>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</si>
  <si>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</si>
  <si>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</si>
  <si>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</si>
  <si>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</si>
  <si>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</si>
  <si>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</si>
  <si>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</si>
  <si>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</si>
  <si>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</si>
  <si>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</si>
  <si>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</si>
  <si>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</si>
  <si>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</si>
  <si>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</si>
  <si>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</si>
  <si>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</si>
  <si>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</si>
  <si>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</si>
  <si>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</si>
  <si>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</si>
  <si>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</si>
  <si>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</si>
  <si>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</si>
  <si>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</si>
  <si>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</si>
  <si>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</si>
  <si>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</si>
  <si>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</si>
  <si>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</si>
  <si>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</si>
  <si>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</si>
  <si>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</si>
  <si>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</si>
  <si>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</si>
  <si>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</si>
  <si>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</si>
  <si>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</si>
  <si>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</si>
  <si>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</si>
  <si>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</si>
  <si>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</si>
  <si>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</si>
  <si>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</si>
  <si>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</si>
  <si>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</si>
  <si>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</si>
  <si>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</si>
  <si>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</si>
  <si>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</si>
  <si>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</si>
  <si>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</si>
  <si>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</si>
  <si>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</si>
  <si>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</si>
  <si>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</si>
  <si>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</si>
  <si>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</si>
  <si>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</si>
  <si>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</si>
  <si>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</si>
  <si>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</si>
  <si>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</si>
  <si>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</si>
  <si>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</si>
  <si>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</si>
  <si>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</si>
  <si>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</si>
  <si>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</si>
  <si>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</si>
  <si>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</si>
  <si>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</si>
  <si>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</si>
  <si>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</si>
  <si>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</si>
  <si>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</si>
  <si>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</si>
  <si>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</si>
  <si>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</si>
  <si>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</si>
  <si>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</si>
  <si>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</si>
  <si>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</si>
  <si>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</si>
  <si>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</si>
  <si>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</si>
  <si>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</si>
  <si>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</si>
  <si>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</si>
  <si>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</si>
  <si>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</si>
  <si>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</si>
  <si>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</si>
  <si>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</si>
  <si>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</si>
  <si>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</si>
  <si>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</si>
  <si>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</si>
  <si>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</si>
  <si>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</si>
  <si>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</si>
  <si>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</si>
  <si>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</si>
  <si>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</si>
  <si>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</si>
  <si>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</si>
  <si>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</si>
  <si>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</si>
  <si>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</si>
  <si>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</si>
  <si>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</si>
  <si>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</si>
  <si>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</si>
  <si>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</si>
  <si>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</si>
  <si>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</si>
  <si>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</si>
  <si>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</si>
  <si>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</si>
  <si>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</si>
  <si>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</si>
  <si>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</si>
  <si>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</si>
  <si>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</si>
  <si>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</si>
  <si>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</si>
  <si>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</si>
  <si>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</si>
  <si>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</si>
  <si>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</si>
  <si>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</si>
  <si>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</si>
  <si>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</si>
  <si>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</si>
  <si>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</si>
  <si>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</si>
  <si>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</si>
  <si>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</si>
  <si>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</si>
  <si>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</si>
  <si>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</si>
  <si>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</si>
  <si>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</si>
  <si>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</si>
  <si>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</si>
  <si>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</si>
  <si>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</si>
  <si>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</si>
  <si>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</si>
  <si>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</si>
  <si>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</si>
  <si>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</si>
  <si>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</si>
  <si>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</si>
  <si>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</si>
  <si>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</si>
  <si>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</si>
  <si>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</si>
  <si>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</si>
  <si>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</si>
  <si>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</si>
  <si>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</si>
  <si>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</si>
  <si>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</si>
  <si>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</si>
  <si>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</si>
  <si>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</si>
  <si>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</si>
  <si>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</si>
  <si>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</si>
  <si>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</si>
  <si>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</si>
  <si>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</si>
  <si>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</si>
  <si>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</si>
  <si>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</si>
  <si>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</si>
  <si>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</si>
  <si>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</si>
  <si>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</si>
  <si>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</si>
  <si>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</si>
  <si>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</si>
  <si>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</si>
  <si>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</si>
  <si>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</si>
  <si>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</si>
  <si>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</si>
  <si>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</si>
  <si>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</si>
  <si>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</si>
  <si>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</si>
  <si>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</si>
  <si>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</si>
  <si>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</si>
  <si>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</si>
  <si>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</si>
  <si>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</si>
  <si>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</si>
  <si>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</si>
  <si>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</si>
  <si>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</si>
  <si>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</si>
  <si>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</si>
  <si>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</si>
  <si>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</si>
  <si>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</si>
  <si>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</si>
  <si>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</si>
  <si>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</si>
  <si>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</si>
  <si>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</si>
  <si>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</si>
  <si>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</si>
  <si>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</si>
  <si>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</si>
  <si>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</si>
  <si>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</si>
  <si>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</si>
  <si>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</si>
  <si>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</si>
  <si>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</si>
  <si>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</si>
  <si>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</si>
  <si>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</si>
  <si>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</si>
  <si>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</si>
  <si>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</si>
  <si>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</si>
  <si>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</si>
  <si>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</si>
  <si>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</si>
  <si>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</si>
  <si>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</si>
  <si>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</si>
  <si>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</si>
  <si>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</si>
  <si>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</si>
  <si>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</si>
  <si>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</si>
  <si>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</si>
  <si>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</si>
  <si>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</si>
  <si>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</si>
  <si>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</si>
  <si>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</si>
  <si>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</si>
  <si>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</si>
  <si>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</si>
  <si>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</si>
  <si>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</si>
  <si>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</si>
  <si>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</si>
  <si>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</si>
  <si>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</si>
  <si>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</si>
  <si>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</si>
  <si>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</si>
  <si>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</si>
  <si>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</si>
  <si>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</si>
  <si>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</si>
  <si>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</si>
  <si>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</si>
  <si>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</si>
  <si>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</si>
  <si>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</si>
  <si>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</si>
  <si>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</si>
  <si>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</si>
  <si>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</si>
  <si>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</si>
  <si>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</si>
  <si>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</si>
  <si>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</si>
  <si>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</si>
  <si>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</si>
  <si>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</si>
  <si>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</si>
  <si>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</si>
  <si>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</si>
  <si>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</si>
  <si>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</si>
  <si>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</si>
  <si>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</si>
  <si>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</si>
  <si>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</si>
  <si>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</si>
  <si>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</si>
  <si>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</si>
  <si>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</si>
  <si>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</si>
  <si>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</si>
  <si>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</si>
  <si>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</si>
  <si>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</si>
  <si>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</si>
  <si>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</si>
  <si>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</si>
  <si>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</si>
  <si>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</si>
  <si>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</si>
  <si>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</si>
  <si>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</si>
  <si>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</si>
  <si>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</si>
  <si>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</si>
  <si>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</si>
  <si>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</si>
  <si>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</si>
  <si>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</si>
  <si>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</si>
  <si>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</si>
  <si>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</si>
  <si>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</si>
  <si>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</si>
  <si>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</si>
  <si>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</si>
  <si>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</si>
  <si>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</si>
  <si>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</si>
  <si>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</si>
  <si>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</si>
  <si>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</si>
  <si>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</si>
  <si>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</si>
  <si>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</si>
  <si>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</si>
  <si>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</si>
  <si>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</si>
  <si>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</si>
  <si>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</si>
  <si>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</si>
  <si>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</si>
  <si>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</si>
  <si>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</si>
  <si>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</si>
  <si>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</si>
  <si>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</si>
  <si>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</si>
  <si>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</si>
  <si>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</si>
  <si>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</si>
  <si>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</si>
  <si>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</si>
  <si>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</si>
  <si>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</si>
  <si>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</si>
  <si>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</si>
  <si>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</si>
  <si>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</si>
  <si>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</si>
  <si>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</si>
  <si>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</si>
  <si>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</si>
  <si>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</si>
  <si>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</si>
  <si>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</si>
  <si>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</si>
  <si>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</si>
  <si>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</si>
  <si>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</si>
  <si>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</si>
  <si>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</si>
  <si>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</si>
  <si>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</si>
  <si>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</si>
  <si>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</si>
  <si>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</si>
  <si>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</si>
  <si>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</si>
  <si>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</si>
  <si>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</si>
  <si>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</si>
  <si>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</si>
  <si>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</si>
  <si>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</si>
  <si>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</si>
  <si>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</si>
  <si>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</si>
  <si>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</si>
  <si>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</si>
  <si>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</si>
  <si>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</si>
  <si>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</si>
  <si>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</si>
  <si>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</si>
  <si>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</si>
  <si>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</si>
  <si>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</si>
  <si>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</si>
  <si>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</si>
  <si>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</si>
  <si>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</si>
  <si>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</si>
  <si>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</si>
  <si>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</si>
  <si>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</si>
  <si>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</si>
  <si>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</si>
  <si>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</si>
  <si>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</si>
  <si>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</si>
  <si>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</si>
  <si>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</si>
  <si>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</si>
  <si>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</si>
  <si>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</si>
  <si>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</si>
  <si>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</si>
  <si>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</si>
  <si>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</si>
  <si>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</si>
  <si>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</si>
  <si>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</si>
  <si>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</si>
  <si>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</si>
  <si>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</si>
  <si>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</si>
  <si>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</si>
  <si>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</si>
  <si>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</si>
  <si>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</si>
  <si>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</si>
  <si>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</si>
  <si>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</si>
  <si>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</si>
  <si>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</si>
  <si>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</si>
  <si>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</si>
  <si>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</si>
  <si>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</si>
  <si>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</si>
  <si>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</si>
  <si>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</si>
  <si>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</si>
  <si>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</si>
  <si>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</si>
  <si>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</si>
  <si>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</si>
  <si>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</si>
  <si>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</si>
  <si>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</si>
  <si>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</si>
  <si>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</si>
  <si>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</si>
  <si>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</si>
  <si>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</si>
  <si>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</si>
  <si>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</si>
  <si>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</si>
  <si>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</si>
  <si>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</si>
  <si>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</si>
  <si>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</si>
  <si>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</si>
  <si>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</si>
  <si>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</si>
  <si>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</si>
  <si>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</si>
  <si>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</si>
  <si>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</si>
  <si>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</si>
  <si>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</si>
  <si>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</si>
  <si>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</si>
  <si>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</si>
  <si>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</si>
  <si>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</si>
  <si>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</si>
  <si>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</si>
  <si>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</si>
  <si>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</si>
  <si>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</si>
  <si>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</si>
  <si>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</si>
  <si>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</si>
  <si>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</si>
  <si>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</si>
  <si>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</si>
  <si>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</si>
  <si>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</si>
  <si>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</si>
  <si>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</si>
  <si>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</si>
  <si>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</si>
  <si>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</si>
  <si>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</si>
  <si>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</si>
  <si>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</si>
  <si>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</si>
  <si>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</si>
  <si>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</si>
  <si>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</si>
  <si>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</si>
  <si>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</si>
  <si>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</si>
  <si>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</si>
  <si>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</si>
  <si>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</si>
  <si>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</si>
  <si>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</si>
  <si>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</si>
  <si>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</si>
  <si>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</si>
  <si>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</si>
  <si>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</si>
  <si>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</si>
  <si>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</si>
  <si>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</si>
  <si>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</si>
  <si>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</si>
  <si>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</si>
  <si>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</si>
  <si>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</si>
  <si>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</si>
  <si>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</si>
  <si>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</si>
  <si>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</si>
  <si>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</si>
  <si>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</si>
  <si>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</si>
  <si>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</si>
  <si>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</si>
  <si>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</si>
  <si>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</si>
  <si>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</si>
  <si>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</si>
  <si>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</si>
  <si>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</si>
  <si>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</si>
  <si>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</si>
  <si>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</si>
  <si>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</si>
  <si>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</si>
  <si>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</si>
  <si>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</si>
  <si>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</si>
  <si>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</si>
  <si>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</si>
  <si>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</si>
  <si>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</si>
  <si>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</si>
  <si>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</si>
  <si>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</si>
  <si>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</si>
  <si>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</si>
  <si>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</si>
  <si>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</si>
  <si>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</si>
  <si>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</si>
  <si>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</si>
  <si>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</si>
  <si>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</si>
  <si>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</si>
  <si>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</si>
  <si>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</si>
  <si>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</si>
  <si>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</si>
  <si>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</si>
  <si>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</si>
  <si>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</si>
  <si>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</si>
  <si>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</si>
  <si>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</si>
  <si>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</si>
  <si>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</si>
  <si>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</si>
  <si>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</si>
  <si>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</si>
  <si>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</si>
  <si>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</si>
  <si>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</si>
  <si>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</si>
  <si>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</si>
  <si>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</si>
  <si>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</si>
  <si>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</si>
  <si>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</si>
  <si>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</si>
  <si>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</si>
  <si>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</si>
  <si>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</si>
  <si>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</si>
  <si>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</si>
  <si>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</si>
  <si>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</si>
  <si>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</si>
  <si>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</si>
  <si>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</si>
  <si>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</si>
  <si>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</si>
  <si>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</si>
  <si>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</si>
  <si>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</si>
  <si>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</si>
  <si>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</si>
  <si>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</si>
  <si>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</si>
  <si>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</si>
  <si>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</si>
  <si>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</si>
  <si>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</si>
  <si>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</si>
  <si>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</si>
  <si>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</si>
  <si>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</si>
  <si>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</si>
  <si>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</si>
  <si>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</si>
  <si>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</si>
  <si>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</si>
  <si>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</si>
  <si>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</si>
  <si>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</si>
  <si>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</si>
  <si>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</si>
  <si>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</si>
  <si>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</si>
  <si>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</si>
  <si>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</si>
  <si>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</si>
  <si>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</si>
  <si>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</si>
  <si>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</si>
  <si>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</si>
  <si>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</si>
  <si>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</si>
  <si>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</si>
  <si>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</si>
  <si>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</si>
  <si>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</si>
  <si>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</si>
  <si>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</si>
  <si>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</si>
  <si>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</si>
  <si>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</si>
  <si>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</si>
  <si>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</si>
  <si>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</si>
  <si>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</si>
  <si>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</si>
  <si>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</si>
  <si>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</si>
  <si>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</si>
  <si>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</si>
  <si>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</si>
  <si>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</si>
  <si>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</si>
  <si>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</si>
  <si>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</si>
  <si>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</si>
  <si>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</si>
  <si>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</si>
  <si>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</si>
  <si>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</si>
  <si>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</si>
  <si>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</si>
  <si>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</si>
  <si>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</si>
  <si>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</si>
  <si>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</si>
  <si>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</si>
  <si>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</si>
  <si>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</si>
  <si>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</si>
  <si>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</si>
  <si>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</si>
  <si>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</si>
  <si>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</si>
  <si>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</si>
  <si>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</si>
  <si>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</si>
  <si>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</si>
  <si>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</si>
  <si>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</si>
  <si>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</si>
  <si>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</si>
  <si>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</si>
  <si>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</si>
  <si>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</si>
  <si>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</si>
  <si>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</si>
  <si>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</si>
  <si>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</si>
  <si>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</si>
  <si>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</si>
  <si>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</si>
  <si>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</si>
  <si>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</si>
  <si>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</si>
  <si>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</si>
  <si>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</si>
  <si>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</si>
  <si>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</si>
  <si>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</si>
  <si>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</si>
  <si>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</si>
  <si>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</si>
  <si>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</si>
  <si>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</si>
  <si>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</si>
  <si>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</si>
  <si>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</si>
  <si>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</si>
  <si>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</si>
  <si>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</si>
  <si>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</si>
  <si>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</si>
  <si>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</si>
  <si>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</si>
  <si>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</si>
  <si>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</si>
  <si>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</si>
  <si>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</si>
  <si>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</si>
  <si>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</si>
  <si>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</si>
  <si>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</si>
  <si>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</si>
  <si>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</si>
  <si>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</si>
  <si>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</si>
  <si>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</si>
  <si>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</si>
  <si>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</si>
  <si>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</si>
  <si>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</si>
  <si>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</si>
  <si>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</si>
  <si>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</si>
  <si>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</si>
  <si>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</si>
  <si>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</si>
  <si>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</si>
  <si>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</si>
  <si>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</si>
  <si>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</si>
  <si>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</si>
  <si>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</si>
  <si>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</si>
  <si>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</si>
  <si>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</si>
  <si>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</si>
  <si>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</si>
  <si>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</si>
  <si>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</si>
  <si>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</si>
  <si>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</si>
  <si>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</si>
  <si>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</si>
  <si>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</si>
  <si>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</si>
  <si>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</si>
  <si>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</si>
  <si>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</si>
  <si>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</si>
  <si>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</si>
  <si>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</si>
  <si>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</si>
  <si>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</si>
  <si>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</si>
  <si>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</si>
  <si>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</si>
  <si>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</si>
  <si>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</si>
  <si>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</si>
  <si>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</si>
  <si>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</si>
  <si>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</si>
  <si>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</si>
  <si>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</si>
  <si>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</si>
  <si>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</si>
  <si>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</si>
  <si>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</si>
  <si>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</si>
  <si>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</si>
  <si>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</si>
  <si>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</si>
  <si>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</si>
  <si>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</si>
  <si>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</si>
  <si>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</si>
  <si>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</si>
  <si>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</si>
  <si>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</si>
  <si>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</si>
  <si>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</si>
  <si>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</si>
  <si>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</si>
  <si>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</si>
  <si>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</si>
  <si>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</si>
  <si>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</si>
  <si>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</si>
  <si>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</si>
  <si>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</si>
  <si>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</si>
  <si>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</si>
  <si>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</si>
  <si>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</si>
  <si>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</si>
  <si>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</si>
  <si>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</si>
  <si>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</si>
  <si>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</si>
  <si>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</si>
  <si>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</si>
  <si>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</si>
  <si>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</si>
  <si>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</si>
  <si>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</si>
  <si>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</si>
  <si>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</si>
  <si>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</si>
  <si>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</si>
  <si>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</si>
  <si>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</si>
  <si>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</si>
  <si>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</si>
  <si>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</si>
  <si>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</si>
  <si>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</si>
  <si>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</si>
  <si>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</si>
  <si>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</si>
  <si>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</si>
  <si>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</si>
  <si>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</si>
  <si>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</si>
  <si>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</si>
  <si>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</si>
  <si>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</si>
  <si>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</si>
  <si>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</si>
  <si>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</si>
  <si>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</si>
  <si>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</si>
  <si>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</si>
  <si>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</si>
  <si>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</si>
  <si>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</si>
  <si>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</si>
  <si>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</si>
  <si>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</si>
  <si>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</si>
  <si>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</si>
  <si>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</si>
  <si>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</si>
  <si>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</si>
  <si>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</si>
  <si>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</si>
  <si>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</si>
  <si>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</si>
  <si>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</si>
  <si>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</si>
  <si>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</si>
  <si>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</si>
  <si>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</si>
  <si>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</si>
  <si>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</si>
  <si>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</si>
  <si>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</si>
  <si>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</si>
  <si>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</si>
  <si>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</si>
  <si>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</si>
  <si>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</si>
  <si>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</si>
  <si>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</si>
  <si>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</si>
  <si>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</si>
  <si>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</si>
  <si>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</si>
  <si>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</si>
  <si>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</si>
  <si>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</si>
  <si>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</si>
  <si>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</si>
  <si>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</si>
  <si>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</si>
  <si>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</si>
  <si>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</si>
  <si>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</si>
  <si>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</si>
  <si>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</si>
  <si>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</si>
  <si>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</si>
  <si>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</si>
  <si>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</si>
  <si>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</si>
  <si>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</si>
  <si>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</si>
  <si>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</si>
  <si>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</si>
  <si>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</si>
  <si>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</si>
  <si>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</si>
  <si>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</si>
  <si>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</si>
  <si>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</si>
  <si>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</si>
  <si>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</si>
  <si>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</si>
  <si>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</si>
  <si>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</si>
  <si>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</si>
  <si>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</si>
  <si>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</si>
  <si>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</si>
  <si>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</si>
  <si>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</si>
  <si>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</si>
  <si>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</si>
  <si>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</si>
  <si>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</si>
  <si>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</si>
  <si>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</si>
  <si>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</si>
  <si>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</si>
  <si>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</si>
  <si>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</si>
  <si>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</si>
  <si>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</si>
  <si>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</si>
  <si>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</si>
  <si>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</si>
  <si>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</si>
  <si>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</si>
  <si>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</si>
  <si>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</si>
  <si>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</si>
  <si>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</si>
  <si>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</si>
  <si>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</si>
  <si>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</si>
  <si>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</si>
  <si>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</si>
  <si>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</si>
  <si>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</si>
  <si>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</si>
  <si>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</si>
  <si>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</si>
  <si>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</si>
  <si>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</si>
  <si>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</si>
  <si>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</si>
  <si>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</si>
  <si>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</si>
  <si>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</si>
  <si>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</si>
  <si>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</si>
  <si>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</si>
  <si>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</si>
  <si>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</si>
  <si>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</si>
  <si>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</si>
  <si>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</si>
  <si>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</si>
  <si>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</si>
  <si>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</si>
  <si>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</si>
  <si>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</si>
  <si>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</si>
  <si>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</si>
  <si>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</si>
  <si>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</si>
  <si>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</si>
  <si>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</si>
  <si>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</si>
  <si>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</si>
  <si>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</si>
  <si>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</si>
  <si>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</si>
  <si>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</si>
  <si>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</si>
  <si>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</si>
  <si>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</si>
  <si>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</si>
  <si>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</si>
  <si>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</si>
  <si>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</si>
  <si>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</si>
  <si>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</si>
  <si>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</si>
  <si>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</si>
  <si>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</si>
  <si>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</si>
  <si>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</si>
  <si>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</si>
  <si>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</si>
  <si>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</si>
  <si>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</si>
  <si>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</si>
  <si>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</si>
  <si>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</si>
  <si>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</si>
  <si>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</si>
  <si>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</si>
  <si>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</si>
  <si>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</si>
  <si>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</si>
  <si>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</si>
  <si>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</si>
  <si>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</si>
  <si>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</si>
  <si>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</si>
  <si>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</si>
  <si>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</si>
  <si>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</si>
  <si>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</si>
  <si>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</si>
  <si>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</si>
  <si>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</si>
  <si>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</si>
  <si>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</si>
  <si>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</si>
  <si>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</si>
  <si>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</si>
  <si>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</si>
  <si>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</si>
  <si>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</si>
  <si>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</si>
  <si>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</si>
  <si>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</si>
  <si>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</si>
  <si>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</si>
  <si>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</si>
  <si>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</si>
  <si>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</si>
  <si>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</si>
  <si>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</si>
  <si>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</si>
  <si>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</si>
  <si>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</si>
  <si>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</si>
  <si>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</si>
  <si>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</si>
  <si>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</si>
  <si>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</si>
  <si>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</si>
  <si>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</si>
  <si>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</si>
  <si>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</si>
  <si>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</si>
  <si>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</si>
  <si>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</si>
  <si>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</si>
  <si>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</si>
  <si>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</si>
  <si>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</si>
  <si>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</si>
  <si>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</si>
  <si>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</si>
  <si>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</si>
  <si>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</si>
  <si>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</si>
  <si>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</si>
  <si>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</si>
  <si>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</si>
  <si>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</si>
  <si>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</si>
  <si>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</si>
  <si>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</si>
  <si>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</si>
  <si>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</si>
  <si>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</si>
  <si>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</si>
  <si>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</si>
  <si>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</si>
  <si>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</si>
  <si>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</si>
  <si>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</si>
  <si>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</si>
  <si>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</si>
  <si>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</si>
  <si>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</si>
  <si>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</si>
  <si>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</si>
  <si>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</si>
  <si>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</si>
  <si>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</si>
  <si>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</si>
  <si>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</si>
  <si>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</si>
  <si>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</si>
  <si>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</si>
  <si>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</si>
  <si>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</si>
  <si>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</si>
  <si>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</si>
  <si>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</si>
  <si>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</si>
  <si>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</si>
  <si>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</si>
  <si>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</si>
  <si>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</si>
  <si>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</si>
  <si>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</si>
  <si>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</si>
  <si>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</si>
  <si>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</si>
  <si>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</si>
  <si>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</si>
  <si>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</si>
  <si>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</si>
  <si>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</si>
  <si>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</si>
  <si>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</si>
  <si>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</si>
  <si>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</si>
  <si>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</si>
  <si>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</si>
  <si>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</si>
  <si>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</si>
  <si>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</si>
  <si>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</si>
  <si>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</si>
  <si>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</si>
  <si>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</si>
  <si>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</si>
  <si>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</si>
  <si>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</si>
  <si>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</si>
  <si>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</si>
  <si>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</si>
  <si>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</si>
  <si>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</si>
  <si>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</si>
  <si>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</si>
  <si>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</si>
  <si>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</si>
  <si>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</si>
  <si>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</si>
  <si>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</si>
  <si>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</si>
  <si>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</si>
  <si>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</si>
  <si>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</si>
  <si>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</si>
  <si>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</si>
  <si>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</si>
  <si>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</si>
  <si>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</si>
  <si>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</si>
  <si>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</si>
  <si>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</si>
  <si>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</si>
  <si>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</si>
  <si>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</si>
  <si>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</si>
  <si>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</si>
  <si>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</si>
  <si>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</si>
  <si>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</si>
  <si>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</si>
  <si>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</si>
  <si>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</si>
  <si>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</si>
  <si>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</si>
  <si>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</si>
  <si>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</si>
  <si>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</si>
  <si>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</si>
  <si>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</si>
  <si>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</si>
  <si>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</si>
  <si>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</si>
  <si>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</si>
  <si>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</si>
  <si>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</si>
  <si>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</si>
  <si>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</si>
  <si>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</si>
  <si>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</si>
  <si>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</si>
  <si>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</si>
  <si>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</si>
  <si>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</si>
  <si>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</si>
  <si>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</si>
  <si>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</si>
  <si>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</si>
  <si>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</si>
  <si>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</si>
  <si>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</si>
  <si>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</si>
  <si>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</si>
  <si>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</si>
  <si>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</si>
  <si>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</si>
  <si>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</si>
  <si>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</si>
  <si>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</si>
  <si>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</si>
  <si>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</si>
  <si>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</si>
  <si>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</si>
  <si>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</si>
  <si>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</si>
  <si>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</si>
  <si>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</si>
  <si>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</si>
  <si>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</si>
  <si>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</si>
  <si>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</si>
  <si>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</si>
  <si>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</si>
  <si>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</si>
  <si>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</si>
  <si>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</si>
  <si>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</si>
  <si>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</si>
  <si>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</si>
  <si>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</si>
  <si>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</si>
  <si>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</si>
  <si>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</si>
  <si>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</si>
  <si>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</si>
  <si>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</si>
  <si>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</si>
  <si>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</si>
  <si>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</si>
  <si>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</si>
  <si>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</si>
  <si>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</si>
  <si>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</si>
  <si>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</si>
  <si>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</si>
  <si>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</si>
  <si>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</si>
  <si>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</si>
  <si>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</si>
  <si>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</si>
  <si>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</si>
  <si>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</si>
  <si>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</si>
  <si>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</si>
  <si>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</si>
  <si>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</si>
  <si>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</si>
  <si>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</si>
  <si>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</si>
  <si>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</si>
  <si>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</si>
  <si>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</si>
  <si>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</si>
  <si>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</si>
  <si>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</si>
  <si>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</si>
  <si>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</si>
  <si>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</si>
  <si>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</si>
  <si>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</si>
  <si>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</si>
  <si>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</si>
  <si>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</si>
  <si>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</si>
  <si>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</si>
  <si>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</si>
  <si>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</si>
  <si>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</si>
  <si>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</si>
  <si>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</si>
  <si>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</si>
  <si>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</si>
  <si>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</si>
  <si>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</si>
  <si>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</si>
  <si>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</si>
  <si>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</si>
  <si>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</si>
  <si>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</si>
  <si>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</si>
  <si>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</si>
  <si>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</si>
  <si>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</si>
  <si>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</si>
  <si>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</si>
  <si>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</si>
  <si>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</si>
  <si>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</si>
  <si>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</si>
  <si>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</si>
  <si>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</si>
  <si>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</si>
  <si>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</si>
  <si>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</si>
  <si>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</si>
  <si>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</si>
  <si>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</si>
  <si>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</si>
  <si>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</si>
  <si>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</si>
  <si>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</si>
  <si>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</si>
  <si>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</si>
  <si>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</si>
  <si>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</si>
  <si>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</si>
  <si>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</si>
  <si>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</si>
  <si>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</si>
  <si>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</si>
  <si>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</si>
  <si>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</si>
  <si>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</si>
  <si>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</si>
  <si>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</si>
  <si>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</si>
  <si>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</si>
  <si>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</si>
  <si>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</si>
  <si>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</si>
  <si>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</si>
  <si>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</si>
  <si>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</si>
  <si>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</si>
  <si>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</si>
  <si>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</si>
  <si>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</si>
  <si>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</si>
  <si>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</si>
  <si>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</si>
  <si>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</si>
  <si>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</si>
  <si>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</si>
  <si>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</si>
  <si>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</si>
  <si>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</si>
  <si>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</si>
  <si>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</si>
  <si>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</si>
  <si>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</si>
  <si>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</si>
  <si>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</si>
  <si>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</si>
  <si>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</si>
  <si>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</si>
  <si>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</si>
  <si>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</si>
  <si>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</si>
  <si>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</si>
  <si>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</si>
  <si>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</si>
  <si>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</si>
  <si>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</si>
  <si>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</si>
  <si>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</si>
  <si>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</si>
  <si>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</si>
  <si>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</si>
  <si>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</si>
  <si>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</si>
  <si>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</si>
  <si>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</si>
  <si>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</si>
  <si>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</si>
  <si>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</si>
  <si>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</si>
  <si>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</si>
  <si>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</si>
  <si>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</si>
  <si>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</si>
  <si>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</si>
  <si>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</si>
  <si>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</si>
  <si>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</si>
  <si>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</si>
  <si>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</si>
  <si>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</si>
  <si>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</si>
  <si>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</si>
  <si>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</si>
  <si>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</si>
  <si>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</si>
  <si>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</si>
  <si>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</si>
  <si>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</si>
  <si>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</si>
  <si>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</si>
  <si>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</si>
  <si>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</si>
  <si>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</si>
  <si>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</si>
  <si>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</si>
  <si>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</si>
  <si>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</si>
  <si>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</si>
  <si>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</si>
  <si>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</si>
  <si>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</si>
  <si>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</si>
  <si>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</si>
  <si>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</si>
  <si>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</si>
  <si>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</si>
  <si>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</si>
  <si>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</si>
  <si>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</si>
  <si>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</si>
  <si>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</si>
  <si>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</si>
  <si>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</si>
  <si>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</si>
  <si>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</si>
  <si>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</si>
  <si>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</si>
  <si>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</si>
  <si>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</si>
  <si>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</si>
  <si>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</si>
  <si>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</si>
  <si>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</si>
  <si>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</si>
  <si>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</si>
  <si>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</si>
  <si>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</si>
  <si>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</si>
  <si>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</si>
  <si>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</si>
  <si>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</si>
  <si>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</si>
  <si>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</si>
  <si>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</si>
  <si>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</si>
  <si>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</si>
  <si>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</si>
  <si>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</si>
  <si>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</si>
  <si>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</si>
  <si>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</si>
  <si>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</si>
  <si>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</si>
  <si>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</si>
  <si>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</si>
  <si>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</si>
  <si>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</si>
  <si>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</si>
  <si>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</si>
  <si>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</si>
  <si>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</si>
  <si>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</si>
  <si>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</si>
  <si>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</si>
  <si>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</si>
  <si>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</si>
  <si>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</si>
  <si>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</si>
  <si>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</si>
  <si>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</si>
  <si>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</si>
  <si>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</si>
  <si>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</si>
  <si>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</si>
  <si>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</si>
  <si>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</si>
  <si>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</si>
  <si>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</si>
  <si>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</si>
  <si>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</si>
  <si>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</si>
  <si>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</si>
  <si>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</si>
  <si>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</si>
  <si>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</si>
  <si>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</si>
  <si>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</si>
  <si>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</si>
  <si>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</si>
  <si>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</si>
  <si>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</si>
  <si>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</si>
  <si>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</si>
  <si>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</si>
  <si>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</si>
  <si>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</si>
  <si>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</si>
  <si>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</si>
  <si>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</si>
  <si>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</si>
  <si>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</si>
  <si>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</si>
  <si>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</si>
  <si>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</si>
  <si>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</si>
  <si>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</si>
  <si>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</si>
  <si>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</si>
  <si>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</si>
  <si>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</si>
  <si>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</si>
  <si>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</si>
  <si>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</si>
  <si>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</si>
  <si>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</si>
  <si>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</si>
  <si>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</si>
  <si>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</si>
  <si>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</si>
  <si>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</si>
  <si>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</si>
  <si>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</si>
  <si>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</si>
  <si>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</si>
  <si>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</si>
  <si>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</si>
  <si>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</si>
  <si>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</si>
  <si>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</si>
  <si>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</si>
  <si>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</si>
  <si>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</si>
  <si>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</si>
  <si>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</si>
  <si>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</si>
  <si>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</si>
  <si>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</si>
  <si>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</si>
  <si>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</si>
  <si>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</si>
  <si>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</si>
  <si>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</si>
  <si>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</si>
  <si>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</si>
  <si>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</si>
  <si>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</si>
  <si>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</si>
  <si>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</si>
  <si>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</si>
  <si>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</si>
  <si>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</si>
  <si>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</si>
  <si>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</si>
  <si>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</si>
  <si>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</si>
  <si>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</si>
  <si>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</si>
  <si>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</si>
  <si>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</si>
  <si>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</si>
  <si>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</si>
  <si>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</si>
  <si>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</si>
  <si>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</si>
  <si>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</si>
  <si>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</si>
  <si>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</si>
  <si>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</si>
  <si>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</si>
  <si>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</si>
  <si>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</si>
  <si>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</si>
  <si>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</si>
  <si>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</si>
  <si>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</si>
  <si>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</si>
  <si>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</si>
  <si>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</si>
  <si>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</si>
  <si>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</si>
  <si>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</si>
  <si>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</si>
  <si>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</si>
  <si>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</si>
  <si>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</si>
  <si>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</si>
  <si>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</si>
  <si>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</si>
  <si>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</si>
  <si>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</si>
  <si>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</si>
  <si>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</si>
  <si>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</si>
  <si>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</si>
  <si>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</si>
  <si>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</si>
  <si>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</si>
  <si>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</si>
  <si>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</si>
  <si>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</si>
  <si>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</si>
  <si>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</si>
  <si>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</si>
  <si>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</si>
  <si>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</si>
  <si>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</si>
  <si>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</si>
  <si>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</si>
  <si>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</si>
  <si>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</si>
  <si>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</si>
  <si>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</si>
  <si>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</si>
  <si>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</si>
  <si>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</si>
  <si>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</si>
  <si>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</si>
  <si>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</si>
  <si>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</si>
  <si>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</si>
  <si>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</si>
  <si>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</si>
  <si>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</si>
  <si>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</si>
  <si>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</si>
  <si>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</si>
  <si>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</si>
  <si>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</si>
  <si>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</si>
  <si>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</si>
  <si>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</si>
  <si>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</si>
  <si>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</si>
  <si>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</si>
  <si>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</si>
  <si>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</si>
  <si>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</si>
  <si>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</si>
  <si>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</si>
  <si>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</si>
  <si>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</si>
  <si>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</si>
  <si>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</si>
  <si>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</si>
  <si>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</si>
  <si>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</si>
  <si>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</si>
  <si>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</si>
  <si>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</si>
  <si>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</si>
  <si>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</si>
  <si>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</si>
  <si>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</si>
  <si>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</si>
  <si>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</si>
  <si>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</si>
  <si>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</si>
  <si>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</si>
  <si>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</si>
  <si>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</si>
  <si>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</si>
  <si>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</si>
  <si>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</si>
  <si>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</si>
  <si>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</si>
  <si>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</si>
  <si>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</si>
  <si>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</si>
  <si>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</si>
  <si>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</si>
  <si>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</si>
  <si>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</si>
  <si>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</si>
  <si>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</si>
  <si>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</si>
  <si>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</si>
  <si>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</si>
  <si>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</si>
  <si>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</si>
  <si>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</si>
  <si>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</si>
  <si>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</si>
  <si>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</si>
  <si>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</si>
  <si>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</si>
  <si>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</si>
  <si>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</si>
  <si>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</si>
  <si>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</si>
  <si>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</si>
  <si>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</si>
  <si>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</si>
  <si>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</si>
  <si>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</si>
  <si>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</si>
  <si>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</si>
  <si>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</si>
  <si>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</si>
  <si>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</si>
  <si>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</si>
  <si>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</si>
  <si>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</si>
  <si>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</si>
  <si>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</si>
  <si>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</si>
  <si>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</si>
  <si>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</si>
  <si>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</si>
  <si>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</si>
  <si>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</si>
  <si>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</si>
  <si>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</si>
  <si>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</si>
  <si>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</si>
  <si>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</si>
  <si>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</si>
  <si>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</si>
  <si>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</si>
  <si>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</si>
  <si>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</si>
  <si>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</si>
  <si>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</si>
  <si>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</si>
  <si>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</si>
  <si>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</si>
  <si>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</si>
  <si>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</si>
  <si>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</si>
  <si>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</si>
  <si>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</si>
  <si>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</si>
  <si>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</si>
  <si>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</si>
  <si>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</si>
  <si>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</si>
  <si>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</si>
  <si>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</si>
  <si>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</si>
  <si>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</si>
  <si>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</si>
  <si>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</si>
  <si>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</si>
  <si>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</si>
  <si>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</si>
  <si>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</si>
  <si>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</si>
  <si>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</si>
  <si>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</si>
  <si>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</si>
  <si>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</si>
  <si>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</si>
  <si>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</si>
  <si>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</si>
  <si>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</si>
  <si>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</si>
  <si>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</si>
  <si>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</si>
  <si>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</si>
  <si>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</si>
  <si>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</si>
  <si>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</si>
  <si>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</si>
  <si>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</si>
  <si>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</si>
  <si>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</si>
  <si>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</si>
  <si>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</si>
  <si>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</si>
  <si>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</si>
  <si>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</si>
  <si>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</si>
  <si>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</si>
  <si>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</si>
  <si>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</si>
  <si>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</si>
  <si>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</si>
  <si>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</si>
  <si>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</si>
  <si>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</si>
  <si>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</si>
  <si>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</si>
  <si>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</si>
  <si>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</si>
  <si>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</si>
  <si>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</si>
  <si>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</si>
  <si>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</si>
  <si>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</si>
  <si>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</si>
  <si>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</si>
  <si>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</si>
  <si>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</si>
  <si>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</si>
  <si>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</si>
  <si>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</si>
  <si>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</si>
  <si>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</si>
  <si>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</si>
  <si>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</si>
  <si>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</si>
  <si>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</si>
  <si>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</si>
  <si>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</si>
  <si>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</si>
  <si>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</si>
  <si>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</si>
  <si>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</si>
  <si>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</si>
  <si>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</si>
  <si>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</si>
  <si>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</si>
  <si>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</si>
  <si>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</si>
  <si>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</si>
  <si>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</si>
  <si>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</si>
  <si>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</si>
  <si>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</si>
  <si>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</si>
  <si>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</si>
  <si>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</si>
  <si>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</si>
  <si>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</si>
  <si>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</si>
  <si>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</si>
  <si>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</si>
  <si>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</si>
  <si>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</si>
  <si>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</si>
  <si>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</si>
  <si>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</si>
  <si>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</si>
  <si>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</si>
  <si>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</si>
  <si>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</si>
  <si>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</si>
  <si>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</si>
  <si>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</si>
  <si>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</si>
  <si>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</si>
  <si>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</si>
  <si>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</si>
  <si>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</si>
  <si>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</si>
  <si>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</si>
  <si>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</si>
  <si>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</si>
  <si>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</si>
  <si>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</si>
  <si>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</si>
  <si>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</si>
  <si>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</si>
  <si>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</si>
  <si>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</si>
  <si>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</si>
  <si>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</si>
  <si>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</si>
  <si>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</si>
  <si>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</si>
  <si>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</si>
  <si>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</si>
  <si>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</si>
  <si>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</si>
  <si>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</si>
  <si>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</si>
  <si>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</si>
  <si>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</si>
  <si>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</si>
  <si>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</si>
  <si>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</si>
  <si>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</si>
  <si>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</si>
  <si>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</si>
  <si>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</si>
  <si>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</si>
  <si>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</si>
  <si>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</si>
  <si>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</si>
  <si>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</si>
  <si>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</si>
  <si>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</si>
  <si>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</si>
  <si>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</si>
  <si>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</si>
  <si>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</si>
  <si>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</si>
  <si>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</si>
  <si>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</si>
  <si>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</si>
  <si>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</si>
  <si>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</si>
  <si>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</si>
  <si>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</si>
  <si>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</si>
  <si>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</si>
  <si>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</si>
  <si>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</si>
  <si>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</si>
  <si>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</si>
  <si>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</si>
  <si>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</si>
  <si>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</si>
  <si>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</si>
  <si>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</si>
  <si>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</si>
  <si>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</si>
  <si>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</si>
  <si>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</si>
  <si>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</si>
  <si>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</si>
  <si>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</si>
  <si>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</si>
  <si>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</si>
  <si>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</si>
  <si>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</si>
  <si>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</si>
  <si>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</si>
  <si>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</si>
  <si>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</si>
  <si>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</si>
  <si>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</si>
  <si>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</si>
  <si>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</si>
  <si>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</si>
  <si>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</si>
  <si>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</si>
  <si>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</si>
  <si>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</si>
  <si>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</si>
  <si>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</si>
  <si>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</si>
  <si>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</si>
  <si>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</si>
  <si>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</si>
  <si>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</si>
  <si>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</si>
  <si>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</si>
  <si>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</si>
  <si>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</si>
  <si>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</si>
  <si>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</si>
  <si>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</si>
  <si>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</si>
  <si>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</si>
  <si>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</si>
  <si>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</si>
  <si>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</si>
  <si>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</si>
  <si>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</si>
  <si>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</si>
  <si>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</si>
  <si>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</si>
  <si>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</si>
  <si>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</si>
  <si>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</si>
  <si>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</si>
  <si>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</si>
  <si>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</si>
  <si>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</si>
  <si>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</si>
  <si>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</si>
  <si>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</si>
  <si>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</si>
  <si>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</si>
  <si>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</si>
  <si>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</si>
  <si>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</si>
  <si>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</si>
  <si>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</si>
  <si>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</si>
  <si>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</si>
  <si>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</si>
  <si>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</si>
  <si>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</si>
  <si>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</si>
  <si>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</si>
  <si>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</si>
  <si>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</si>
  <si>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</si>
  <si>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</si>
  <si>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</si>
  <si>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</si>
  <si>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</si>
  <si>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</si>
  <si>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</si>
  <si>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</si>
  <si>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</si>
  <si>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</si>
  <si>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</si>
  <si>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</si>
  <si>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</si>
  <si>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</si>
  <si>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</si>
  <si>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</si>
  <si>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</si>
  <si>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</si>
  <si>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</si>
  <si>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</si>
  <si>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</si>
  <si>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</si>
  <si>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</si>
  <si>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</si>
  <si>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</si>
  <si>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</si>
  <si>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</si>
  <si>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</si>
  <si>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</si>
  <si>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</si>
  <si>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</si>
  <si>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</si>
  <si>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</si>
  <si>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</si>
  <si>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</si>
  <si>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</si>
  <si>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</si>
  <si>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</si>
  <si>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</si>
  <si>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</si>
  <si>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</si>
  <si>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</si>
  <si>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</si>
  <si>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</si>
  <si>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</si>
  <si>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</si>
  <si>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</si>
  <si>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</si>
  <si>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</si>
  <si>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</si>
  <si>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</si>
  <si>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</si>
  <si>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</si>
  <si>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</si>
  <si>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</si>
  <si>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</si>
  <si>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</si>
  <si>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</si>
  <si>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</si>
  <si>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</si>
  <si>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</si>
  <si>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</si>
  <si>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</si>
  <si>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</si>
  <si>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</si>
  <si>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</si>
  <si>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</si>
  <si>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</si>
  <si>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</si>
  <si>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</si>
  <si>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</si>
  <si>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</si>
  <si>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</si>
  <si>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</si>
  <si>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</si>
  <si>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</si>
  <si>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</si>
  <si>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</si>
  <si>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</si>
  <si>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</si>
  <si>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</si>
  <si>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</si>
  <si>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</si>
  <si>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</si>
  <si>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</si>
  <si>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</si>
  <si>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</si>
  <si>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</si>
  <si>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</si>
  <si>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</si>
  <si>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</si>
  <si>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</si>
  <si>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</si>
  <si>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</si>
  <si>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</si>
  <si>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</si>
  <si>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</si>
  <si>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</si>
  <si>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</si>
  <si>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</si>
  <si>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</si>
  <si>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</si>
  <si>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</si>
  <si>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</si>
  <si>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</si>
  <si>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</si>
  <si>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</si>
  <si>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</si>
  <si>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</si>
  <si>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</si>
  <si>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</si>
  <si>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</si>
  <si>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</si>
  <si>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</si>
  <si>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</si>
  <si>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</si>
  <si>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</si>
  <si>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</si>
  <si>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</si>
  <si>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</si>
  <si>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</si>
  <si>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</si>
  <si>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</si>
  <si>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</si>
  <si>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</si>
  <si>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</si>
  <si>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</si>
  <si>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</si>
  <si>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</si>
  <si>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</si>
  <si>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</si>
  <si>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</si>
  <si>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</si>
  <si>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</si>
  <si>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</si>
  <si>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</si>
  <si>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</si>
  <si>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</si>
  <si>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</si>
  <si>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</si>
  <si>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</si>
  <si>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</si>
  <si>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</si>
  <si>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</si>
  <si>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</si>
  <si>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</si>
  <si>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</si>
  <si>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</si>
  <si>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</si>
  <si>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</si>
  <si>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</si>
  <si>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</si>
  <si>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</si>
  <si>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</si>
  <si>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</si>
  <si>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</si>
  <si>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</si>
  <si>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</si>
  <si>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</si>
  <si>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</si>
  <si>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</si>
  <si>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</si>
  <si>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</si>
  <si>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</si>
  <si>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</si>
  <si>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</si>
  <si>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</si>
  <si>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</si>
  <si>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</si>
  <si>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</si>
  <si>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</si>
  <si>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</si>
  <si>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</si>
  <si>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</si>
  <si>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</si>
  <si>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</si>
  <si>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</si>
  <si>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</si>
  <si>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</si>
  <si>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</si>
  <si>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</si>
  <si>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</si>
  <si>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</si>
  <si>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</si>
  <si>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</si>
  <si>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</si>
  <si>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</si>
  <si>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</si>
  <si>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</si>
  <si>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</si>
  <si>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</si>
  <si>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</si>
  <si>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</si>
  <si>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</si>
  <si>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</si>
  <si>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</si>
  <si>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</si>
  <si>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</si>
  <si>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</si>
  <si>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</si>
  <si>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</si>
  <si>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</si>
  <si>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</si>
  <si>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</si>
  <si>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</si>
  <si>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</si>
  <si>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</si>
  <si>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</si>
  <si>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</si>
  <si>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</si>
  <si>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</si>
  <si>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</si>
  <si>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</si>
  <si>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</si>
  <si>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</si>
  <si>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</si>
  <si>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</si>
  <si>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</si>
  <si>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</si>
  <si>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</si>
  <si>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</si>
  <si>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</si>
  <si>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</si>
  <si>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</si>
  <si>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</si>
  <si>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</si>
  <si>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</si>
  <si>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</si>
  <si>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</si>
  <si>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</si>
  <si>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</si>
  <si>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</si>
  <si>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</si>
  <si>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</si>
  <si>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</si>
  <si>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</si>
  <si>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</si>
  <si>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</si>
  <si>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</si>
  <si>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</si>
  <si>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</si>
  <si>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</si>
  <si>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</si>
  <si>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</si>
  <si>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</si>
  <si>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</si>
  <si>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</si>
  <si>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</si>
  <si>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</si>
  <si>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</si>
  <si>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</si>
  <si>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</si>
  <si>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</si>
  <si>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</si>
  <si>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</si>
  <si>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</si>
  <si>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</si>
  <si>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</si>
  <si>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</si>
  <si>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</si>
  <si>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</si>
  <si>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</si>
  <si>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</si>
  <si>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</si>
  <si>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</si>
  <si>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</si>
  <si>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</si>
  <si>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</si>
  <si>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</si>
  <si>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</si>
  <si>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</si>
  <si>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</si>
  <si>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</si>
  <si>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</si>
  <si>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</si>
  <si>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</si>
  <si>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</si>
  <si>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</si>
  <si>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</si>
  <si>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</si>
  <si>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</si>
  <si>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</si>
  <si>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</si>
  <si>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</si>
  <si>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</si>
  <si>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</si>
  <si>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</si>
  <si>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</si>
  <si>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</si>
  <si>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</si>
  <si>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</si>
  <si>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</si>
  <si>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</si>
  <si>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</si>
  <si>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</si>
  <si>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</si>
  <si>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</si>
  <si>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</si>
  <si>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</si>
  <si>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</si>
  <si>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</si>
  <si>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</si>
  <si>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</si>
  <si>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</si>
  <si>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</si>
  <si>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</si>
  <si>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</si>
  <si>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</si>
  <si>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</si>
  <si>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</si>
  <si>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</si>
  <si>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</si>
  <si>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</si>
  <si>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</si>
  <si>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</si>
  <si>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</si>
  <si>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</si>
  <si>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</si>
  <si>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</si>
  <si>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</si>
  <si>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</si>
  <si>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</si>
  <si>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</si>
  <si>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</si>
  <si>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</si>
  <si>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</si>
  <si>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</si>
  <si>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</si>
  <si>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</si>
  <si>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</si>
  <si>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</si>
  <si>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</si>
  <si>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</si>
  <si>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</si>
  <si>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</si>
  <si>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</si>
  <si>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</si>
  <si>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</si>
  <si>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</si>
  <si>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</si>
  <si>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</si>
  <si>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</si>
  <si>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</si>
  <si>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</si>
  <si>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</si>
  <si>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</si>
  <si>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</si>
  <si>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</si>
  <si>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</si>
  <si>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</si>
  <si>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</si>
  <si>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</si>
  <si>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</si>
  <si>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</si>
  <si>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</si>
  <si>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</si>
  <si>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</si>
  <si>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</si>
  <si>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</si>
  <si>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</si>
  <si>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</si>
  <si>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</si>
  <si>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</si>
  <si>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</si>
  <si>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</si>
  <si>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</si>
  <si>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</si>
  <si>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</si>
  <si>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</si>
  <si>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</si>
  <si>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</si>
  <si>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</si>
  <si>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</si>
  <si>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</si>
  <si>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</si>
  <si>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</si>
  <si>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</si>
  <si>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</si>
  <si>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</si>
  <si>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</si>
  <si>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</si>
  <si>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</si>
  <si>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</si>
  <si>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</si>
  <si>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</si>
  <si>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</si>
  <si>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</si>
  <si>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</si>
  <si>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</si>
  <si>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</si>
  <si>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</si>
  <si>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</si>
  <si>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</si>
  <si>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</si>
  <si>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</si>
  <si>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</si>
  <si>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</si>
  <si>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</si>
  <si>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</si>
  <si>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</si>
  <si>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</si>
  <si>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</si>
  <si>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</si>
  <si>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</si>
  <si>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</si>
  <si>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</si>
  <si>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</si>
  <si>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</si>
  <si>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</si>
  <si>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</si>
  <si>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</si>
  <si>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</si>
  <si>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</si>
  <si>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</si>
  <si>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</si>
  <si>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</si>
  <si>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</si>
  <si>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</si>
  <si>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</si>
  <si>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</si>
  <si>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</si>
  <si>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</si>
  <si>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</si>
  <si>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</si>
  <si>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</si>
  <si>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</si>
  <si>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</si>
  <si>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</si>
  <si>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</si>
  <si>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</si>
  <si>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</si>
  <si>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</si>
  <si>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</si>
  <si>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</si>
  <si>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</si>
  <si>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</si>
  <si>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</si>
  <si>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</si>
  <si>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</si>
  <si>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</si>
  <si>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</si>
  <si>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</si>
  <si>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</si>
  <si>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</si>
  <si>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</si>
  <si>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</si>
  <si>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</si>
  <si>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</si>
  <si>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</si>
  <si>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</si>
  <si>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</si>
  <si>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</si>
  <si>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</si>
  <si>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</si>
  <si>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</si>
  <si>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</si>
  <si>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</si>
  <si>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</si>
  <si>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</si>
  <si>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</si>
  <si>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</si>
  <si>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</si>
  <si>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</si>
  <si>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</si>
  <si>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</si>
  <si>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</si>
  <si>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</si>
  <si>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</si>
  <si>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</si>
  <si>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</si>
  <si>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</si>
  <si>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</si>
  <si>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</si>
  <si>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</si>
  <si>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</si>
  <si>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</si>
  <si>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</si>
  <si>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</si>
  <si>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</si>
  <si>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</si>
  <si>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</si>
  <si>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</si>
  <si>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</si>
  <si>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</si>
  <si>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</si>
  <si>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</si>
  <si>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</si>
  <si>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</si>
  <si>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</si>
  <si>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</si>
  <si>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</si>
  <si>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</si>
  <si>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</si>
  <si>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</si>
  <si>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</si>
  <si>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</si>
  <si>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</si>
  <si>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</si>
  <si>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</si>
  <si>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</si>
  <si>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</si>
  <si>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</si>
  <si>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</si>
  <si>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</si>
  <si>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</si>
  <si>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</si>
  <si>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</si>
  <si>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</si>
  <si>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</si>
  <si>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</si>
  <si>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</si>
  <si>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</si>
  <si>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</si>
  <si>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</si>
  <si>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</si>
  <si>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</si>
  <si>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</si>
  <si>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</si>
  <si>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</si>
  <si>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</si>
  <si>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</si>
  <si>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</si>
  <si>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</si>
  <si>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</si>
  <si>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</si>
  <si>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</si>
  <si>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</si>
  <si>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</si>
  <si>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</si>
  <si>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</si>
  <si>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</si>
  <si>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</si>
  <si>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</si>
  <si>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</si>
  <si>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</si>
  <si>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</si>
  <si>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</si>
  <si>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</si>
  <si>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</si>
  <si>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</si>
  <si>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</si>
  <si>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</si>
  <si>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</si>
  <si>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</si>
  <si>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</si>
  <si>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</si>
  <si>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</si>
  <si>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</si>
  <si>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</si>
  <si>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</si>
  <si>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</si>
  <si>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</si>
  <si>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</si>
  <si>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</si>
  <si>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</si>
  <si>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</si>
  <si>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</si>
  <si>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</si>
  <si>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</si>
  <si>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</si>
  <si>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</si>
  <si>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</si>
  <si>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</si>
  <si>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</si>
  <si>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</si>
  <si>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</si>
  <si>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</si>
  <si>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</si>
  <si>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</si>
  <si>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</si>
  <si>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</si>
  <si>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</si>
  <si>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</si>
  <si>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</si>
  <si>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</si>
  <si>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</si>
  <si>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</si>
  <si>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</si>
  <si>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</si>
  <si>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</si>
  <si>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</si>
  <si>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</si>
  <si>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</si>
  <si>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</si>
  <si>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</si>
  <si>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</si>
  <si>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</si>
  <si>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</si>
  <si>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</si>
  <si>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</si>
  <si>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</si>
  <si>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</si>
  <si>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</si>
  <si>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</si>
  <si>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</si>
  <si>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</si>
  <si>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</si>
  <si>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</si>
  <si>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</si>
  <si>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</si>
  <si>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</si>
  <si>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</si>
  <si>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</si>
  <si>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</si>
  <si>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</si>
  <si>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</si>
  <si>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</si>
  <si>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</si>
  <si>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</si>
  <si>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</si>
  <si>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</si>
  <si>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</si>
  <si>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</si>
  <si>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</si>
  <si>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</si>
  <si>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</si>
  <si>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</si>
  <si>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</si>
  <si>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</si>
  <si>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</si>
  <si>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</si>
  <si>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</si>
  <si>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</si>
  <si>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</si>
  <si>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</si>
  <si>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</si>
  <si>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</si>
  <si>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</si>
  <si>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</si>
  <si>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</si>
  <si>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</si>
  <si>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</si>
  <si>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</si>
  <si>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</si>
  <si>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</si>
  <si>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</si>
  <si>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</si>
  <si>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</si>
  <si>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</si>
  <si>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</si>
  <si>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</si>
  <si>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</si>
  <si>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</si>
  <si>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</si>
  <si>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</si>
  <si>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</si>
  <si>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</si>
  <si>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</si>
  <si>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</si>
  <si>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</si>
  <si>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</si>
  <si>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</si>
  <si>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</si>
  <si>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</si>
  <si>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</si>
  <si>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</si>
  <si>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</si>
  <si>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</si>
  <si>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</si>
  <si>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</si>
  <si>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</si>
  <si>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</si>
  <si>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</si>
  <si>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</si>
  <si>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</si>
  <si>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</si>
  <si>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</si>
  <si>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</si>
  <si>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</si>
  <si>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</si>
  <si>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</si>
  <si>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</si>
  <si>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</si>
  <si>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</si>
  <si>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</si>
  <si>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</si>
  <si>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</si>
  <si>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</si>
  <si>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</si>
  <si>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</si>
  <si>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</si>
  <si>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</si>
  <si>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</si>
  <si>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</si>
  <si>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</si>
  <si>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</si>
  <si>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</si>
  <si>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</si>
  <si>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</si>
  <si>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</si>
  <si>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</si>
  <si>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</si>
  <si>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</si>
  <si>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</si>
  <si>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</si>
  <si>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</si>
  <si>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</si>
  <si>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</si>
  <si>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</si>
  <si>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</si>
  <si>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</si>
  <si>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</si>
  <si>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</si>
  <si>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</si>
  <si>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</si>
  <si>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</si>
  <si>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</si>
  <si>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</si>
  <si>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</si>
  <si>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</si>
  <si>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</si>
  <si>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</si>
  <si>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</si>
  <si>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</si>
  <si>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</si>
  <si>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</si>
  <si>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</si>
  <si>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</si>
  <si>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</si>
  <si>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</si>
  <si>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</si>
  <si>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</si>
  <si>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</si>
  <si>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</si>
  <si>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</si>
  <si>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</si>
  <si>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</si>
  <si>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</si>
  <si>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</si>
  <si>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</si>
  <si>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</si>
  <si>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</si>
  <si>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</si>
  <si>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</si>
  <si>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</si>
  <si>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</si>
  <si>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</si>
  <si>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</si>
  <si>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</si>
  <si>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</si>
  <si>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</si>
  <si>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</si>
  <si>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</si>
  <si>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</si>
  <si>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</si>
  <si>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</si>
  <si>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</si>
  <si>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</si>
  <si>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</si>
  <si>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</si>
  <si>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</si>
  <si>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</si>
  <si>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</si>
  <si>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</si>
  <si>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</si>
  <si>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</si>
  <si>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</si>
  <si>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</si>
  <si>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</si>
  <si>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</si>
  <si>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</si>
  <si>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</si>
  <si>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</si>
  <si>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</si>
  <si>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</si>
  <si>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</si>
  <si>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</si>
  <si>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</si>
  <si>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</si>
  <si>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</si>
  <si>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</si>
  <si>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</si>
  <si>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</si>
  <si>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</si>
  <si>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</si>
  <si>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</si>
  <si>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</si>
  <si>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</si>
  <si>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</si>
  <si>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</si>
  <si>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</si>
  <si>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</si>
  <si>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</si>
  <si>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</si>
  <si>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</si>
  <si>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</si>
  <si>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</si>
  <si>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</si>
  <si>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</si>
  <si>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</si>
  <si>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</si>
  <si>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</si>
  <si>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</si>
  <si>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</si>
  <si>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</si>
  <si>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</si>
  <si>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</si>
  <si>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</si>
  <si>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</si>
  <si>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</si>
  <si>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</si>
  <si>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</si>
  <si>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</si>
  <si>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</si>
  <si>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</si>
  <si>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</si>
  <si>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</si>
  <si>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</si>
  <si>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</si>
  <si>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</si>
  <si>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</si>
  <si>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</si>
  <si>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</si>
  <si>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</si>
  <si>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</si>
  <si>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</si>
  <si>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</si>
  <si>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</si>
  <si>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</si>
  <si>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</si>
  <si>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</si>
  <si>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</si>
  <si>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</si>
  <si>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</si>
  <si>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</si>
  <si>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</si>
  <si>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</si>
  <si>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</si>
  <si>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</si>
  <si>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</si>
  <si>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</si>
  <si>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</si>
  <si>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</si>
  <si>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</si>
  <si>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</si>
  <si>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</si>
  <si>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</si>
  <si>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</si>
  <si>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</si>
  <si>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</si>
  <si>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</si>
  <si>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</si>
  <si>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</si>
  <si>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</si>
  <si>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</si>
  <si>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</si>
  <si>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</si>
  <si>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</si>
  <si>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</si>
  <si>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</si>
  <si>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</si>
  <si>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</si>
  <si>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</si>
  <si>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</si>
  <si>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</si>
  <si>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</si>
  <si>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</si>
  <si>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</si>
  <si>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</si>
  <si>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</si>
  <si>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</si>
  <si>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</si>
  <si>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</si>
  <si>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</si>
  <si>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</si>
  <si>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</si>
  <si>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</si>
  <si>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</si>
  <si>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</si>
  <si>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</si>
  <si>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</si>
  <si>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</si>
  <si>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</si>
  <si>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</si>
  <si>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</si>
  <si>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</si>
  <si>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</si>
  <si>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</si>
  <si>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</si>
  <si>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</si>
  <si>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</si>
  <si>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</si>
  <si>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</si>
  <si>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</si>
  <si>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</si>
  <si>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</si>
  <si>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</si>
  <si>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</si>
  <si>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</si>
  <si>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</si>
  <si>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</si>
  <si>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</si>
  <si>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</si>
  <si>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</si>
  <si>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</si>
  <si>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</si>
  <si>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</si>
  <si>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</si>
  <si>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</si>
  <si>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</si>
  <si>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</si>
  <si>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</si>
  <si>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</si>
  <si>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</si>
  <si>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</si>
  <si>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</si>
  <si>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</si>
  <si>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</si>
  <si>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</si>
  <si>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</si>
  <si>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</si>
  <si>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</si>
  <si>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</si>
  <si>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</si>
  <si>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</si>
  <si>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</si>
  <si>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</si>
  <si>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</si>
  <si>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</si>
  <si>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</si>
  <si>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</si>
  <si>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</si>
  <si>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</si>
  <si>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</si>
  <si>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</si>
  <si>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</si>
  <si>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</si>
  <si>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</si>
  <si>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</si>
  <si>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</si>
  <si>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</si>
  <si>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</si>
  <si>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</si>
  <si>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</si>
  <si>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</si>
  <si>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</si>
  <si>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</si>
  <si>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</si>
  <si>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</si>
  <si>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</si>
  <si>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</si>
  <si>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</si>
  <si>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</si>
  <si>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</si>
  <si>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</si>
  <si>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</si>
  <si>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</si>
  <si>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</si>
  <si>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</si>
  <si>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</si>
  <si>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</si>
  <si>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</si>
  <si>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</si>
  <si>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</si>
  <si>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</si>
  <si>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</si>
  <si>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</si>
  <si>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</si>
  <si>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</si>
  <si>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</si>
  <si>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</si>
  <si>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</si>
  <si>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</si>
  <si>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</si>
  <si>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</si>
  <si>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</si>
  <si>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</si>
  <si>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</si>
  <si>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</si>
  <si>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</si>
  <si>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</si>
  <si>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</si>
  <si>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</si>
  <si>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</si>
  <si>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</si>
  <si>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</si>
  <si>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</si>
  <si>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</si>
  <si>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</si>
  <si>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</si>
  <si>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</si>
  <si>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</si>
  <si>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</si>
  <si>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</si>
  <si>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</si>
  <si>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</si>
  <si>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</si>
  <si>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</si>
  <si>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</si>
  <si>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</si>
  <si>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</si>
  <si>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</si>
  <si>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</si>
  <si>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</si>
  <si>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</si>
  <si>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</si>
  <si>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</si>
  <si>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</si>
  <si>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</si>
  <si>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</si>
  <si>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</si>
  <si>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</si>
  <si>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</si>
  <si>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</si>
  <si>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</si>
  <si>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</si>
  <si>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</si>
  <si>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</si>
  <si>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</si>
  <si>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</si>
  <si>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</si>
  <si>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</si>
  <si>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</si>
  <si>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</si>
  <si>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</si>
  <si>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</si>
  <si>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</si>
  <si>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</si>
  <si>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</si>
  <si>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</si>
  <si>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</si>
  <si>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</si>
  <si>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</si>
  <si>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</si>
  <si>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</si>
  <si>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</si>
  <si>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</si>
  <si>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</si>
  <si>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</si>
  <si>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</si>
  <si>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</si>
  <si>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</si>
  <si>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</si>
  <si>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</si>
  <si>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</si>
  <si>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</si>
  <si>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</si>
  <si>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</si>
  <si>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</si>
  <si>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</si>
  <si>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</si>
  <si>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</si>
  <si>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</si>
  <si>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</si>
  <si>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</si>
  <si>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</si>
  <si>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</si>
  <si>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</si>
  <si>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</si>
  <si>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</si>
  <si>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</si>
  <si>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</si>
  <si>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</si>
  <si>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</si>
  <si>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</si>
  <si>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</si>
  <si>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</si>
  <si>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</si>
  <si>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</si>
  <si>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</si>
  <si>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</si>
  <si>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</si>
  <si>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</si>
  <si>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</si>
  <si>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</si>
  <si>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</si>
  <si>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</si>
  <si>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</si>
  <si>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</si>
  <si>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</si>
  <si>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</si>
  <si>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</si>
  <si>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</si>
  <si>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</si>
  <si>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</si>
  <si>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</si>
  <si>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</si>
  <si>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</si>
  <si>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</si>
  <si>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</si>
  <si>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</si>
  <si>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</si>
  <si>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</si>
  <si>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</si>
  <si>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</si>
  <si>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</si>
  <si>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</si>
  <si>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</si>
  <si>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</si>
  <si>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</si>
  <si>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</si>
  <si>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</si>
  <si>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</si>
  <si>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</si>
  <si>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</si>
  <si>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</si>
  <si>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</si>
  <si>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</si>
  <si>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</si>
  <si>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</si>
  <si>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</si>
  <si>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</si>
  <si>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</si>
  <si>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</si>
  <si>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</si>
  <si>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</si>
  <si>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</si>
  <si>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</si>
  <si>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</si>
  <si>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</si>
  <si>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</si>
  <si>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</si>
  <si>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</si>
  <si>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</si>
  <si>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</si>
  <si>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</si>
  <si>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</si>
  <si>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</si>
  <si>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</si>
  <si>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</si>
  <si>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</si>
  <si>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</si>
  <si>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</si>
  <si>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</si>
  <si>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</si>
  <si>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</si>
  <si>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</si>
  <si>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</si>
  <si>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</si>
  <si>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</si>
  <si>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</si>
  <si>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</si>
  <si>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</si>
  <si>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</si>
  <si>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</si>
  <si>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</si>
  <si>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</si>
  <si>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</si>
  <si>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</si>
  <si>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</si>
  <si>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</si>
  <si>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</si>
  <si>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</si>
  <si>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</si>
  <si>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</si>
  <si>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</si>
  <si>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</si>
  <si>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</si>
  <si>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</si>
  <si>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</si>
  <si>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</si>
  <si>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</si>
  <si>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</si>
  <si>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</si>
  <si>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</si>
  <si>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</si>
  <si>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</si>
  <si>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</si>
  <si>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</si>
  <si>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</si>
  <si>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</si>
  <si>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</si>
  <si>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</si>
  <si>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</si>
  <si>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</si>
  <si>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</si>
  <si>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</si>
  <si>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</si>
  <si>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</si>
  <si>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</si>
  <si>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</si>
  <si>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</si>
  <si>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</si>
  <si>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</si>
  <si>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</si>
  <si>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</si>
  <si>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</si>
  <si>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</si>
  <si>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</si>
  <si>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</si>
  <si>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</si>
  <si>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</si>
  <si>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</si>
  <si>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</si>
  <si>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</si>
  <si>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</si>
  <si>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</si>
  <si>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</si>
  <si>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</si>
  <si>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</si>
  <si>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</si>
  <si>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</si>
  <si>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</si>
  <si>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</si>
  <si>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</si>
  <si>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</si>
  <si>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</si>
  <si>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</si>
  <si>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</si>
  <si>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</si>
  <si>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</si>
  <si>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</si>
  <si>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</si>
  <si>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</si>
  <si>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</si>
  <si>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</si>
  <si>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</si>
  <si>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</si>
  <si>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</si>
  <si>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</si>
  <si>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</si>
  <si>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</si>
  <si>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</si>
  <si>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</si>
  <si>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</si>
  <si>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</si>
  <si>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</si>
  <si>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</si>
  <si>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</si>
  <si>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</si>
  <si>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</si>
  <si>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</si>
  <si>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</si>
  <si>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</si>
  <si>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</si>
  <si>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</si>
  <si>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</si>
  <si>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</si>
  <si>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</si>
  <si>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</si>
  <si>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</si>
  <si>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</si>
  <si>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</si>
  <si>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</si>
  <si>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</si>
  <si>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</si>
  <si>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</si>
  <si>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</si>
  <si>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</si>
  <si>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</si>
  <si>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</si>
  <si>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</si>
  <si>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</si>
  <si>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</si>
  <si>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</si>
  <si>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</si>
  <si>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</si>
  <si>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</si>
  <si>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</si>
  <si>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</si>
  <si>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</si>
  <si>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</si>
  <si>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</si>
  <si>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</si>
  <si>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</si>
  <si>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</si>
  <si>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</si>
  <si>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</si>
  <si>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</si>
  <si>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</si>
  <si>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</si>
  <si>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</si>
  <si>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</si>
  <si>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</si>
  <si>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</si>
  <si>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</si>
  <si>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</si>
  <si>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</si>
  <si>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</si>
  <si>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</si>
  <si>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</si>
  <si>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</si>
  <si>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</si>
  <si>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</si>
  <si>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</si>
  <si>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</si>
  <si>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</si>
  <si>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</si>
  <si>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</si>
  <si>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</si>
  <si>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</si>
  <si>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</si>
  <si>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</si>
  <si>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</si>
  <si>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</si>
  <si>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</si>
  <si>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</si>
  <si>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</si>
  <si>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</si>
  <si>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</si>
  <si>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</si>
  <si>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</si>
  <si>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</si>
  <si>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</si>
  <si>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</si>
  <si>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</si>
  <si>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</si>
  <si>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</si>
  <si>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</si>
  <si>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</si>
  <si>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</si>
  <si>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</si>
  <si>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</si>
  <si>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</si>
  <si>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</si>
  <si>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</si>
  <si>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</si>
  <si>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</si>
  <si>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</si>
  <si>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</si>
  <si>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</si>
  <si>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</si>
  <si>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</si>
  <si>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</si>
  <si>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</si>
  <si>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</si>
  <si>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</si>
  <si>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</si>
  <si>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</si>
  <si>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</si>
  <si>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</si>
  <si>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</si>
  <si>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</si>
  <si>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</si>
  <si>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</si>
  <si>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</si>
  <si>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</si>
  <si>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</si>
  <si>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</si>
  <si>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</si>
  <si>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</si>
  <si>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</si>
  <si>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</si>
  <si>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</si>
  <si>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</si>
  <si>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</si>
  <si>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</si>
  <si>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</si>
  <si>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</si>
  <si>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</si>
  <si>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</si>
  <si>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</si>
  <si>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</si>
  <si>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</si>
  <si>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</si>
  <si>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</si>
  <si>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</si>
  <si>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</si>
  <si>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</si>
  <si>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</si>
  <si>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</si>
  <si>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</si>
  <si>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</si>
  <si>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</si>
  <si>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</si>
  <si>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</si>
  <si>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</si>
  <si>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</si>
  <si>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</si>
  <si>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</si>
  <si>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</si>
  <si>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</si>
  <si>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</si>
  <si>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</si>
  <si>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</si>
  <si>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</si>
  <si>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</si>
  <si>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</si>
  <si>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</si>
  <si>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</si>
  <si>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</si>
  <si>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</si>
  <si>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</si>
  <si>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</si>
  <si>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</si>
  <si>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</si>
  <si>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</si>
  <si>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</si>
  <si>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</si>
  <si>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</si>
  <si>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</si>
  <si>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</si>
  <si>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</si>
  <si>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</si>
  <si>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</si>
  <si>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</si>
  <si>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</si>
  <si>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</si>
  <si>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</si>
  <si>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</si>
  <si>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</si>
  <si>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</si>
  <si>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</si>
  <si>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</si>
  <si>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</si>
  <si>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</si>
  <si>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</si>
  <si>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</si>
  <si>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</si>
  <si>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</si>
  <si>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</si>
  <si>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</si>
  <si>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</si>
  <si>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</si>
  <si>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</si>
  <si>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</si>
  <si>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</si>
  <si>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</si>
  <si>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</si>
  <si>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</si>
  <si>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</si>
  <si>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</si>
  <si>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</si>
  <si>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</si>
  <si>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</si>
  <si>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</si>
  <si>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</si>
  <si>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</si>
  <si>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</si>
  <si>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</si>
  <si>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</si>
  <si>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</si>
  <si>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</si>
  <si>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</si>
  <si>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</si>
  <si>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</si>
  <si>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</si>
  <si>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</si>
  <si>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</si>
  <si>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</si>
  <si>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</si>
  <si>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</si>
  <si>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</si>
  <si>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</si>
  <si>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</si>
  <si>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</si>
  <si>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</si>
  <si>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</si>
  <si>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</si>
  <si>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PCM-20251003-00001284</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</si>
  <si>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</si>
  <si>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</si>
  <si>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</si>
  <si>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</si>
  <si>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</si>
  <si>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</si>
  <si>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</si>
  <si>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</si>
  <si>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</si>
  <si>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</si>
  <si>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</si>
  <si>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</si>
  <si>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</si>
  <si>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</si>
  <si>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</si>
  <si>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</si>
  <si>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</si>
  <si>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</si>
  <si>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</si>
  <si>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</si>
  <si>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</si>
  <si>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</si>
  <si>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</si>
  <si>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</si>
  <si>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</si>
  <si>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</si>
  <si>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</si>
  <si>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</si>
  <si>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</si>
  <si>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</si>
  <si>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</si>
  <si>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</si>
  <si>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</si>
  <si>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</si>
  <si>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</si>
  <si>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</si>
  <si>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</si>
  <si>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</si>
  <si>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</si>
  <si>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</si>
  <si>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</si>
  <si>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</si>
  <si>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</si>
  <si>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</si>
  <si>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</si>
  <si>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</si>
  <si>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</si>
  <si>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</si>
  <si>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</si>
  <si>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</si>
  <si>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</si>
  <si>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</si>
  <si>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</si>
  <si>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</si>
  <si>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</si>
  <si>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</si>
  <si>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</si>
  <si>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</si>
  <si>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</si>
  <si>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</si>
  <si>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</si>
  <si>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</si>
  <si>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</si>
  <si>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</si>
  <si>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</si>
  <si>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</si>
  <si>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</si>
  <si>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</si>
  <si>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</si>
  <si>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</si>
  <si>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</si>
  <si>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</si>
  <si>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</si>
  <si>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</si>
  <si>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</si>
  <si>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</si>
  <si>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</si>
  <si>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</si>
  <si>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</si>
  <si>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</si>
  <si>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</si>
  <si>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</si>
  <si>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</si>
  <si>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</si>
  <si>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</si>
  <si>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</si>
  <si>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</si>
  <si>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PCM-20251003-00001181</t>
  </si>
  <si>
    <t xml:space="preserve">at site TS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</si>
  <si>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</si>
  <si>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</si>
  <si>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</si>
  <si>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</si>
  <si>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</si>
  <si>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</si>
  <si>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</si>
  <si>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</si>
  <si>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</si>
  <si>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</si>
  <si>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</si>
  <si>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</si>
  <si>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</si>
  <si>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</si>
  <si>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PCM-20251003-00001236</t>
  </si>
  <si>
    <t xml:space="preserve">ETA 80 Min </t>
  </si>
  <si>
    <t>No PCM</t>
  </si>
  <si>
    <t xml:space="preserve">2025-10-03 17:09:08	</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</si>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</sst>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3">
    <sortCondition ref="H1:H5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2" totalsRowShown="0" headerRowDxfId="157" dataDxfId="156" headerRowBorderDxfId="154" tableBorderDxfId="155" totalsRowBorderDxfId="153">
  <autoFilter ref="A1:CJ3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3"/>
  <sheetViews>
    <sheetView workbookViewId="0">
      <selection activeCell="H5" sqref="H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270.81441921296209</v>
      </c>
      <c r="H2" s="68">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64">
        <v>4</v>
      </c>
      <c r="D3" s="93" t="s">
        <v>18977</v>
      </c>
      <c r="E3" s="65" t="s">
        <v>38964</v>
      </c>
      <c r="F3" s="66">
        <v>45933.74423611111</v>
      </c>
      <c r="G3" s="67">
        <f ca="1">IFERROR(NOW()-F3,"")</f>
        <v>1.8609027778438758E-2</v>
      </c>
      <c r="H3" s="68">
        <v>45933.74423611111</v>
      </c>
      <c r="I3" s="73" t="str">
        <f>IFERROR(VLOOKUP(D3,DB!A:F,6,0),"")</f>
        <v>SCECO</v>
      </c>
      <c r="J3" s="73" t="str">
        <f>IFERROR(VLOOKUP(D3,DB!A:G,7,0),"")</f>
        <v>Good</v>
      </c>
      <c r="K3" s="69" t="s">
        <v>38967</v>
      </c>
      <c r="L3" s="70" t="str">
        <f>IFERROR(VLOOKUP(D3,DB!A:I,9,0),"")</f>
        <v>Latis</v>
      </c>
    </row>
    <row r="4" spans="1:12" ht="15" customHeight="1">
      <c r="A4" s="63"/>
      <c r="B4" s="73" t="str">
        <f>IFERROR(VLOOKUP(D4,DB!A:K,11,0),"")</f>
        <v/>
      </c>
      <c r="C4" s="64"/>
      <c r="D4" s="64"/>
      <c r="E4" s="65"/>
      <c r="F4" s="66"/>
      <c r="G4" s="67">
        <f ca="1">IFERROR(NOW()-F4,"")</f>
        <v>45933.762845138888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45933.762845138888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45933.762845138888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45933.762845138888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45933.762845138888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45933.762845138888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45933.762845138888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45933.762845138888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45933.762845138888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45933.762845138888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45933.762845138888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45933.762845138888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45933.762845138888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45933.762845138888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45933.762845138888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45933.762845138888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45933.762845138888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45933.762845138888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45933.762845138888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45933.762845138888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45933.762845138888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45933.762845138888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45933.762845138888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45933.762845138888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45933.762845138888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45933.762845138888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45933.762845138888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45933.762845138888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45933.762845138888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45933.762845138888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45933.762845138888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45933.762845138888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45933.762845138888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45933.762845138888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45933.762845138888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45933.762845138888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45933.762845138888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45933.762845138888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45933.762845138888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45933.762845138888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45933.762845138888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45933.762845138888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45933.762845138888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45933.762845138888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45933.762845138888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45933.762845138888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45933.762845138888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45933.762845138888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45933.762845138888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45933.762845138888</v>
      </c>
      <c r="H53" s="68"/>
      <c r="I53" s="73" t="str">
        <f>IFERROR(VLOOKUP(D53,DB!A:F,6,0),"")</f>
        <v/>
      </c>
      <c r="J53" s="73" t="str">
        <f>IFERROR(VLOOKUP(D53,DB!A:G,7,0),"")</f>
        <v/>
      </c>
      <c r="K53" s="69"/>
      <c r="L53" s="70" t="str">
        <f>IFERROR(VLOOKUP(D53,DB!A:I,9,0),"")</f>
        <v/>
      </c>
    </row>
  </sheetData>
  <customSheetViews>
    <customSheetView guid="{F6042A99-DD27-4453-835D-0834D95730CC}" filter="1" showAutoFilter="1">
      <pageMargins left="0" right="0" top="0" bottom="0" header="0" footer="0"/>
      <autoFilter ref="B1:M1" xr:uid="{D35034A3-9A05-4CAB-953A-B95773DC3CDF}"/>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2"/>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242.11106273147743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127.03576180555683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108.76300717592676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28611</v>
      </c>
      <c r="E6" s="131" t="s">
        <v>38964</v>
      </c>
      <c r="F6" s="102">
        <v>45933.699131944442</v>
      </c>
      <c r="G6" s="133">
        <f ca="1">IFERROR(NOW()-F6,"-")</f>
        <v>6.3713194445881527E-2</v>
      </c>
      <c r="H6" s="132">
        <v>45933.694108796299</v>
      </c>
      <c r="I6" s="18" t="str">
        <f>IFERROR(VLOOKUP(D6,DB!A:F,6,0),"")</f>
        <v>Power Cube</v>
      </c>
      <c r="J6" s="18" t="str">
        <f>IFERROR(VLOOKUP(D6,DB!A:G,7,0),"")</f>
        <v>In progress+No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45933.762845138888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75"/>
      <c r="E8" s="131"/>
      <c r="F8" s="132"/>
      <c r="G8" s="133">
        <f ca="1">IFERROR(NOW()-F8,"-")</f>
        <v>45933.762845138888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45933.762845138888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45933.762845138888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45933.762845138888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45933.762845138888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45933.762845138888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45933.762845138888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45933.762845138888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45933.762845138888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45933.762845138888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45933.762845138888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45933.762845138888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45933.762845138888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45933.762845138888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45933.762845138888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45933.762845138888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45933.762845138888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45933.762845138888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45933.762845138888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45933.762845138888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45933.762845138888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45933.762845138888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45933.762845138888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45933.762845138888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45933.762845138888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45933.762845138888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45933.762845138888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45933.762845138888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45933.762845138888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45933.762845138888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45933.762845138888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45933.762845138888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45933.762845138888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45933.762845138888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45933.762845138888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45933.762845138888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45933.762845138888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45933.762845138888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45933.762845138888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45933.762845138888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45933.762845138888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45933.762845138888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45933.762845138888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45933.762845138888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45933.762845138888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45933.762845138888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45933.762845138888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45933.762845138888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45933.762845138888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45933.762845138888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45933.762845138888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45933.762845138888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45933.762845138888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45933.762845138888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45933.762845138888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45933.762845138888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45933.762845138888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45933.762845138888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45933.762845138888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45933.762845138888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45933.762845138888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45933.762845138888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45933.762845138888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45933.762845138888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45933.762845138888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45933.762845138888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45933.762845138888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45933.762845138888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45933.762845138888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45933.762845138888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45933.762845138888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45933.762845138888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45933.762845138888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45933.762845138888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45933.762845138888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45933.762845138888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45933.762845138888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45933.762845138888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45933.762845138888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45933.762845138888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45933.762845138888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45933.762845138888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45933.762845138888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45933.762845138888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45933.762845138888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45933.762845138888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45933.762845138888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45933.762845138888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45933.762845138888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45933.762845138888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45933.762845138888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45933.762845138888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45933.762845138888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45933.762845138888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45933.762845138888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45933.762845138888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45933.762845138888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45933.762845138888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45933.762845138888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45933.762845138888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45933.762845138888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45933.762845138888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45933.762845138888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45933.762845138888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45933.762845138888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45933.762845138888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45933.762845138888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45933.762845138888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45933.762845138888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45933.762845138888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45933.762845138888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45933.762845138888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45933.762845138888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45933.762845138888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45933.762845138888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45933.762845138888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45933.762845138888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45933.762845138888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45933.762845138888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45933.762845138888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45933.762845138888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45933.762845138888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45933.762845138888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45933.762845138888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45933.762845138888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45933.762845138888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45933.762845138888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45933.762845138888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45933.762845138888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45933.762845138888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45933.762845138888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45933.762845138888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45933.762845138888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45933.762845138888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45933.762845138888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45933.762845138888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45933.762845138888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45933.762845138888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45933.762845138888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45933.762845138888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45933.762845138888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45933.762845138888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45933.762845138888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45933.762845138888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45933.762845138888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45933.762845138888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45933.762845138888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45933.762845138888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45933.762845138888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45933.762845138888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45933.762845138888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45933.762845138888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45933.762845138888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45933.762845138888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45933.762845138888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45933.762845138888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45933.762845138888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45933.762845138888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45933.762845138888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45933.762845138888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45933.762845138888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45933.762845138888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45933.762845138888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45933.762845138888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45933.762845138888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45933.762845138888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45933.762845138888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45933.762845138888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45933.762845138888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45933.762845138888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45933.762845138888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45933.762845138888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45933.762845138888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45933.762845138888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45933.762845138888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45933.762845138888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45933.762845138888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45933.762845138888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45933.762845138888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45933.762845138888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45933.762845138888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45933.762845138888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45933.762845138888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45933.762845138888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45933.762845138888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45933.762845138888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45933.762845138888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45933.762845138888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45933.762845138888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45933.762845138888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45933.762845138888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45933.762845138888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45933.762845138888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45933.762845138888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45933.762845138888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45933.762845138888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45933.762845138888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45933.762845138888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45933.762845138888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45933.762845138888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45933.762845138888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45933.762845138888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45933.762845138888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45933.762845138888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45933.762845138888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45933.762845138888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45933.762845138888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45933.762845138888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45933.762845138888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45933.762845138888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45933.762845138888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45933.762845138888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45933.762845138888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45933.762845138888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45933.762845138888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45933.762845138888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45933.762845138888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45933.762845138888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45933.762845138888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45933.762845138888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45933.762845138888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45933.762845138888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45933.762845138888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45933.762845138888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45933.762845138888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45933.762845138888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45933.762845138888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45933.762845138888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45933.762845138888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45933.762845138888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45933.762845138888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45933.762845138888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45933.762845138888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45933.762845138888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45933.762845138888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45933.762845138888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45933.762845138888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45933.762845138888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45933.762845138888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45933.762845138888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45933.762845138888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45933.762845138888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45933.762845138888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45933.762845138888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45933.762845138888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45933.762845138888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45933.762845138888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45933.762845138888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45933.762845138888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45933.762845138888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45933.762845138888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45933.762845138888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45933.762845138888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45933.762845138888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45933.762845138888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45933.762845138888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45933.762845138888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45933.762845138888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45933.762845138888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45933.762845138888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45933.762845138888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45933.762845138888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45933.762845138888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45933.762845138888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45933.762845138888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45933.762845138888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45933.762845138888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45933.762845138888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45933.762845138888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45933.762845138888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45933.762845138888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45933.762845138888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45933.762845138888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45933.762845138888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45933.762845138888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45933.762845138888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45933.762845138888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45933.762845138888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45933.762845138888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45933.762845138888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45933.762845138888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45933.762845138888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45933.762845138888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45933.762845138888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45933.762845138888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45933.762845138888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45933.762845138888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45933.762845138888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45933.762845138888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45933.762845138888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45933.762845138888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45933.762845138888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45933.762845138888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45933.762845138888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45933.762845138888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45933.762845138888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45933.762845138888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45933.762845138888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45933.762845138888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45933.762845138888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45933.762845138888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45933.762845138888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45933.762845138888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45933.762845138888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45933.762845138888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45933.762845138888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45933.762845138888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45933.762845138888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45933.762845138888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45933.762845138888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45933.762845138888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45933.762845138888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45933.762845138888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45933.762845138888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45933.762845138888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45933.762845138888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45933.762845138888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45933.762845138888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45933.762845138888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45933.762845138888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45933.762845138888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45933.762845138888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45933.762845138888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45933.762845138888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45933.762845138888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sheetData>
  <dataValidations count="2">
    <dataValidation allowBlank="1" showInputMessage="1" showErrorMessage="1" sqref="E1" xr:uid="{4D935161-CDD3-4592-B877-3FB59C99E142}"/>
    <dataValidation type="list" allowBlank="1" showInputMessage="1" showErrorMessage="1" sqref="E3:E3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tabSelected="1"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45933.762845138888</v>
      </c>
      <c r="H2" s="22"/>
      <c r="I2" s="19" t="str">
        <f>IFERROR(VLOOKUP(D2,DB!A:F,6,0),"")</f>
        <v/>
      </c>
      <c r="J2" s="18" t="str">
        <f>IFERROR(VLOOKUP(D2,DB!A:G,7,0),"")</f>
        <v/>
      </c>
      <c r="K2" s="50"/>
      <c r="L2" s="23" t="str">
        <f>IFERROR(VLOOKUP(D2,DB!A:I,9,0),"")</f>
        <v/>
      </c>
    </row>
    <row r="3" spans="1:13" ht="15" customHeight="1">
      <c r="A3" s="19"/>
      <c r="B3" s="75" t="str">
        <f>IFERROR(VLOOKUP(D3,DB!A:K,11,0),"")</f>
        <v>R3</v>
      </c>
      <c r="C3" s="18"/>
      <c r="D3" s="18" t="s">
        <v>19093</v>
      </c>
      <c r="E3" s="18"/>
      <c r="F3" s="20"/>
      <c r="G3" s="21">
        <f t="shared" ca="1" si="0"/>
        <v>45933.762845138888</v>
      </c>
      <c r="H3" s="22"/>
      <c r="I3" s="19" t="str">
        <f>IFERROR(VLOOKUP(D3,DB!A:F,6,0),"")</f>
        <v>Power Cube</v>
      </c>
      <c r="J3" s="18" t="str">
        <f>IFERROR(VLOOKUP(D3,DB!A:G,7,0),"")</f>
        <v>No BB Design+Good</v>
      </c>
      <c r="K3" s="50"/>
      <c r="L3" s="23" t="str">
        <f>IFERROR(VLOOKUP(D3,DB!A:I,9,0),"")</f>
        <v>Latis</v>
      </c>
    </row>
    <row r="4" spans="1:13" ht="15" customHeight="1">
      <c r="A4" s="19"/>
      <c r="B4" s="75" t="str">
        <f>IFERROR(VLOOKUP(D4,DB!A:K,11,0),"")</f>
        <v/>
      </c>
      <c r="C4" s="18"/>
      <c r="D4" s="18"/>
      <c r="E4" s="18"/>
      <c r="F4" s="20"/>
      <c r="G4" s="21">
        <f t="shared" ca="1" si="0"/>
        <v>45933.762845138888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45933.762845138888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45933.762845138888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45933.762845138888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45933.762845138888</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45933.762845138888</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45933.762845138888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45933.762845138888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45933.762845138888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45933.762845138888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45933.762845138888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45933.762845138888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45933.762845138888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45933.762845138888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45933.762845138888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45933.762845138888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45933.762845138888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45933.762845138888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45933.762845138888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45933.762845138888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45933.762845138888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45933.762845138888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45933.762845138888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45933.762845138888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45933.762845138888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45933.762845138888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45933.762845138888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45933.762845138888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45933.762845138888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45933.762845138888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45933.762845138888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45933.762845138888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45933.762845138888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45933.762845138888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45933.762845138888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45933.762845138888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45933.762845138888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45933.762845138888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45933.762845138888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45933.762845138888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45933.762845138888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45933.762845138888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45933.762845138888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45933.762845138888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45933.762845138888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45933.762845138888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45933.762845138888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45933.762845138888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45933.762845138888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45933.762845138888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45933.762845138888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45933.762845138888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45933.762845138888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45933.762845138888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45933.762845138888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45933.762845138888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45933.762845138888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45933.762845138888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45933.762845138888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45933.762845138888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45933.762845138888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45933.762845138888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45933.762845138888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45933.762845138888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45933.762845138888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45933.762845138888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45933.762845138888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45933.762845138888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45933.762845138888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45933.762845138888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45933.762845138888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45933.762845138888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45933.762845138888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45933.762845138888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45933.762845138888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45933.762845138888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45933.762845138888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45933.762845138888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45933.762845138888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45933.762845138888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45933.762845138888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45933.762845138888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45933.762845138888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45933.762845138888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45933.762845138888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45933.762845138888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45933.762845138888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45933.762845138888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45933.762845138888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45933.762845138888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45933.762845138888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45933.762845138888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45933.762845138888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45933.762845138888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45933.762845138888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45933.762845138888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45933.762845138888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45933.762845138888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45933.762845138888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45933.762845138888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45933.762845138888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45933.762845138888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45933.762845138888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45933.762845138888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45933.762845138888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45933.762845138888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45933.762845138888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45933.762845138888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45933.762845138888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45933.762845138888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45933.762845138888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45933.762845138888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45933.762845138888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45933.762845138888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45933.762845138888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45933.762845138888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45933.762845138888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45933.762845138888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45933.762845138888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45933.762845138888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45933.762845138888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45933.762845138888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45933.762845138888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45933.762845138888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45933.762845138888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45933.762845138888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45933.762845138888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45933.762845138888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45933.762845138888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45933.762845138888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45933.762845138888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45933.762845138888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45933.762845138888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45933.762845138888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45933.762845138888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45933.762845138888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45933.762845138888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45933.762845138888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45933.762845138888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45933.762845138888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45933.762845138888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45933.762845138888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45933.762845138888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45933.762845138888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45933.762845138888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45933.762845138888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45933.762845138888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45933.762845138888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45933.762845138888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45933.762845138888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45933.762845138888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45933.762845138888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45933.762845138888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45933.762845138888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45933.762845138888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45933.762845138888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45933.762845138888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45933.762845138888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45933.762845138888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45933.762845138888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45933.762845138888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45933.762845138888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45933.762845138888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45933.762845138888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45933.762845138888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45933.762845138888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45933.762845138888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45933.762845138888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45933.762845138888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45933.762845138888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45933.762845138888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45933.762845138888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45933.762845138888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45933.762845138888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45933.762845138888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45933.762845138888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45933.762845138888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45933.762845138888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45933.762845138888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45933.762845138888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45933.762845138888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45933.762845138888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45933.762845138888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45933.762845138888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45933.762845138888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45933.762845138888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45933.762845138888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45933.762845138888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45933.762845138888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45933.762845138888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45933.762845138888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45933.762845138888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45933.762845138888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45933.762845138888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45933.762845138888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45933.762845138888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45933.762845138888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45933.762845138888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45933.762845138888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45933.762845138888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45933.762845138888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45933.762845138888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45933.762845138888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45933.762845138888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45933.762845138888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45933.762845138888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45933.762845138888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45933.762845138888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45933.762845138888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45933.762845138888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45933.762845138888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45933.762845138888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45933.762845138888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45933.762845138888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45933.762845138888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45933.762845138888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45933.762845138888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45933.762845138888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45933.762845138888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45933.762845138888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45933.762845138888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45933.762845138888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45933.762845138888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45933.762845138888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45933.762845138888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45933.762845138888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45933.762845138888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45933.762845138888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45933.762845138888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45933.762845138888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45933.762845138888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45933.762845138888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45933.762845138888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45933.762845138888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45933.762845138888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45933.762845138888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45933.762845138888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45933.762845138888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45933.762845138888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45933.762845138888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45933.762845138888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45933.762845138888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45933.762845138888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45933.762845138888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45933.762845138888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45933.762845138888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45933.762845138888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45933.762845138888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45933.762845138888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45933.762845138888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45933.762845138888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45933.762845138888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45933.762845138888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45933.762845138888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45933.762845138888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45933.762845138888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45933.762845138888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45933.762845138888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45933.762845138888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45933.762845138888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45933.762845138888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45933.762845138888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45933.762845138888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45933.762845138888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45933.762845138888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45933.762845138888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45933.762845138888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45933.762845138888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45933.762845138888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45933.762845138888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45933.762845138888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45933.762845138888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45933.762845138888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45933.762845138888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45933.762845138888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45933.762845138888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45933.762845138888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45933.762845138888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45933.762845138888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45933.762845138888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45933.762845138888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45933.762845138888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45933.762845138888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45933.762845138888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45933.762845138888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45933.762845138888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45933.762845138888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45933.762845138888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45933.762845138888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45933.762845138888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45933.762845138888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45933.762845138888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45933.762845138888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45933.762845138888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45933.762845138888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45933.762845138888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45933.762845138888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45933.762845138888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45933.762845138888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45933.762845138888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45933.762845138888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45933.762845138888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45933.762845138888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45933.762845138888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45933.762845138888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45933.762845138888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45933.762845138888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45933.762845138888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45933.762845138888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45933.762845138888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45933.762845138888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45933.762845138888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45933.762845138888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45933.762845138888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45933.762845138888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45933.762845138888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45933.762845138888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45933.762845138888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45933.762845138888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45933.762845138888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45933.762845138888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45933.762845138888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45933.762845138888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45933.762845138888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45933.762845138888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45933.762845138888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45933.762845138888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45933.762845138888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45933.762845138888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45933.762845138888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45933.762845138888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45933.762845138888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45933.762845138888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45933.762845138888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45933.762845138888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45933.762845138888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45933.762845138888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45933.762845138888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45933.762845138888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45933.762845138888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45933.762845138888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45933.762845138888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45933.762845138888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45933.762845138888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45933.762845138888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45933.762845138888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45933.762845138888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45933.762845138888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45933.762845138888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45933.762845138888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45933.762845138888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45933.762845138888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45933.762845138888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45933.762845138888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45933.762845138888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45933.762845138888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45933.762845138888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45933.762845138888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45933.762845138888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45933.762845138888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45933.762845138888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45933.762845138888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45933.762845138888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45933.762845138888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45933.762845138888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45933.762845138888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45933.762845138888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45933.762845138888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45933.762845138888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45933.762845138888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45933.762845138888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45933.762845138888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45933.762845138888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45933.762845138888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45933.762845138888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45933.762845138888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45933.762845138888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45933.762845138888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45933.762845138888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45933.762845138888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45933.762845138888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45933.762845138888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45933.762845138888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45933.762845138888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45933.762845138888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45933.762845138888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45933.762845138888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45933.762845138888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45933.762845138888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45933.762845138888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45933.762845138888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45933.762845138888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45933.762845138888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45933.762845138888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45933.762845138888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45933.762845138888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45933.762845138888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45933.762845138888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45933.762845138888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45933.762845138888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45933.762845138888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45933.762845138888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45933.762845138888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45933.762845138888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45933.762845138888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45933.762845138888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45933.762845138888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45933.762845138888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45933.762845138888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45933.762845138888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45933.762845138888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45933.762845138888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45933.762845138888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45933.762845138888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45933.762845138888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45933.762845138888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45933.762845138888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45933.762845138888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45933.762845138888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45933.762845138888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45933.762845138888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45933.762845138888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45933.762845138888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45933.762845138888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45933.762845138888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45933.762845138888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45933.762845138888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45933.762845138888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45933.762845138888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45933.762845138888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45933.762845138888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45933.762845138888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45933.762845138888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45933.762845138888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45933.762845138888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45933.762845138888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45933.762845138888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45933.762845138888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45933.762845138888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45933.762845138888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45933.762845138888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45933.762845138888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45933.762845138888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45933.762845138888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45933.762845138888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45933.762845138888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45933.762845138888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45933.762845138888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45933.762845138888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45933.762845138888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45933.762845138888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45933.762845138888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45933.762845138888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45933.762845138888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45933.762845138888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45933.762845138888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45933.762845138888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45933.762845138888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45933.762845138888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45933.762845138888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45933.762845138888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45933.762845138888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45933.762845138888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45933.762845138888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45933.762845138888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45933.762845138888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45933.762845138888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45933.762845138888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45933.762845138888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45933.762845138888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45933.762845138888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45933.762845138888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45933.762845138888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45933.762845138888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45933.762845138888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45933.762845138888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45933.762845138888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45933.762845138888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45933.762845138888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45933.762845138888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45933.762845138888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45933.762845138888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45933.762845138888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45933.762845138888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45933.762845138888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45933.762845138888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45933.762845138888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45933.762845138888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45933.762845138888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45933.762845138888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45933.762845138888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45933.762845138888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45933.762845138888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45933.762845138888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45933.762845138888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45933.762845138888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45933.762845138888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45933.762845138888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45933.762845138888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45933.762845138888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45933.762845138888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45933.762845138888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45933.762845138888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45933.762845138888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45933.762845138888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45933.762845138888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45933.762845138888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45933.762845138888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45933.762845138888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45933.762845138888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45933.762845138888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45933.762845138888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45933.762845138888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45933.762845138888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45933.762845138888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45933.762845138888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45933.762845138888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45933.762845138888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45933.762845138888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45933.762845138888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45933.762845138888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45933.762845138888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45933.762845138888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45933.762845138888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45933.762845138888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45933.762845138888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45933.762845138888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45933.762845138888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45933.762845138888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45933.762845138888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45933.762845138888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45933.762845138888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45933.762845138888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45933.762845138888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45933.762845138888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45933.762845138888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45933.762845138888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45933.762845138888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45933.762845138888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45933.762845138888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45933.762845138888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45933.762845138888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45933.762845138888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45933.762845138888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45933.762845138888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45933.762845138888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45933.762845138888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45933.762845138888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45933.762845138888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45933.762845138888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45933.762845138888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45933.762845138888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45933.762845138888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45933.762845138888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45933.762845138888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45933.762845138888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45933.762845138888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45933.762845138888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45933.762845138888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45933.762845138888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45933.762845138888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45933.762845138888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45933.762845138888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45933.762845138888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45933.762845138888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45933.762845138888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45933.762845138888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45933.762845138888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45933.762845138888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45933.762845138888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45933.762845138888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45933.762845138888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45933.762845138888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45933.762845138888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45933.762845138888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45933.762845138888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45933.762845138888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45933.762845138888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45933.762845138888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45933.762845138888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45933.762845138888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45933.762845138888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45933.762845138888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45933.762845138888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45933.762845138888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45933.762845138888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45933.762845138888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45933.762845138888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45933.762845138888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45933.762845138888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45933.762845138888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45933.762845138888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45933.762845138888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45933.762845138888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45933.762845138888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45933.762845138888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45933.762845138888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45933.762845138888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45933.762845138888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45933.762845138888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45933.762845138888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45933.762845138888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45933.762845138888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45933.762845138888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45933.762845138888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45933.762845138888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45933.762845138888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45933.762845138888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45933.762845138888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45933.762845138888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45933.762845138888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45933.762845138888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45933.762845138888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45933.762845138888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45933.762845138888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45933.762845138888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45933.762845138888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45933.762845138888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45933.762845138888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45933.762845138888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45933.762845138888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45933.762845138888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45933.762845138888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45933.762845138888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45933.762845138888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45933.762845138888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45933.762845138888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45933.762845138888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45933.762845138888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45933.762845138888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45933.762845138888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45933.762845138888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45933.762845138888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45933.762845138888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45933.762845138888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45933.762845138888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45933.762845138888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45933.762845138888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45933.762845138888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45933.762845138888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45933.762845138888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45933.762845138888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45933.762845138888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45933.762845138888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45933.762845138888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45933.762845138888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45933.762845138888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45933.762845138888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45933.762845138888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45933.762845138888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45933.762845138888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45933.762845138888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45933.762845138888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45933.762845138888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45933.762845138888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45933.762845138888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45933.762845138888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45933.762845138888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45933.762845138888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45933.762845138888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45933.762845138888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45933.762845138888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45933.762845138888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45933.762845138888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45933.762845138888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45933.762845138888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45933.762845138888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45933.762845138888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45933.762845138888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45933.762845138888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45933.762845138888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45933.762845138888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45933.762845138888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45933.762845138888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45933.762845138888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45933.762845138888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45933.762845138888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45933.762845138888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45933.762845138888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45933.762845138888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45933.762845138888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45933.762845138888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45933.762845138888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45933.762845138888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45933.762845138888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45933.762845138888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45933.762845138888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45933.762845138888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45933.762845138888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45933.762845138888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45933.762845138888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45933.762845138888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45933.762845138888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45933.762845138888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45933.762845138888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45933.762845138888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45933.762845138888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45933.762845138888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45933.762845138888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45933.762845138888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45933.762845138888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45933.762845138888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45933.762845138888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45933.762845138888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45933.762845138888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45933.762845138888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45933.762845138888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45933.762845138888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45933.762845138888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45933.762845138888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45933.762845138888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45933.762845138888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45933.762845138888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45933.762845138888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45933.762845138888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45933.762845138888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45933.762845138888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45933.762845138888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45933.762845138888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45933.762845138888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45933.762845138888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45933.762845138888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45933.762845138888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45933.762845138888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45933.762845138888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45933.762845138888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45933.762845138888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45933.762845138888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45933.762845138888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45933.762845138888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45933.762845138888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45933.762845138888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45933.762845138888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45933.762845138888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45933.762845138888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45933.762845138888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45933.762845138888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45933.762845138888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45933.762845138888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45933.762845138888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45933.762845138888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45933.762845138888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45933.762845138888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45933.762845138888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45933.762845138888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45933.762845138888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45933.762845138888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45933.762845138888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45933.762845138888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45933.762845138888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45933.762845138888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45933.762845138888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45933.762845138888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45933.762845138888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45933.762845138888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45933.762845138888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45933.762845138888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45933.762845138888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45933.762845138888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45933.762845138888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45933.762845138888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45933.762845138888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45933.762845138888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45933.762845138888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45933.762845138888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45933.762845138888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45933.762845138888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45933.762845138888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45933.762845138888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45933.762845138888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45933.762845138888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45933.762845138888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45933.762845138888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45933.762845138888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45933.762845138888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45933.762845138888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45933.762845138888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45933.762845138888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45933.762845138888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45933.762845138888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45933.762845138888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45933.762845138888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45933.762845138888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45933.762845138888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45933.762845138888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45933.762845138888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45933.762845138888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45933.762845138888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45933.762845138888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45933.762845138888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45933.762845138888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45933.762845138888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45933.762845138888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45933.762845138888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45933.762845138888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45933.762845138888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45933.762845138888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45933.762845138888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45933.762845138888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45933.762845138888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45933.762845138888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45933.762845138888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45933.762845138888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45933.762845138888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45933.762845138888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45933.762845138888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45933.762845138888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45933.762845138888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45933.762845138888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45933.762845138888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45933.762845138888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45933.762845138888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45933.762845138888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45933.762845138888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45933.762845138888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45933.762845138888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45933.762845138888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45933.762845138888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45933.762845138888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45933.762845138888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45933.762845138888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45933.762845138888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45933.762845138888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45933.762845138888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45933.762845138888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45933.762845138888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45933.762845138888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45933.762845138888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45933.762845138888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45933.762845138888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45933.762845138888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45933.762845138888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45933.762845138888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45933.762845138888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45933.762845138888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45933.762845138888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45933.762845138888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45933.762845138888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45933.762845138888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45933.762845138888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45933.762845138888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45933.762845138888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45933.762845138888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45933.762845138888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45933.762845138888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45933.762845138888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45933.762845138888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45933.762845138888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45933.762845138888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45933.762845138888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45933.762845138888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45933.762845138888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45933.762845138888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45933.762845138888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45933.762845138888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45933.762845138888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45933.762845138888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45933.762845138888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45933.762845138888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45933.762845138888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45933.762845138888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45933.762845138888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45933.762845138888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45933.762845138888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45933.762845138888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45933.762845138888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45933.762845138888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45933.762845138888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45933.762845138888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45933.762845138888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45933.762845138888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45933.762845138888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45933.762845138888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45933.762845138888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45933.762845138888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45933.762845138888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45933.762845138888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45933.762845138888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45933.762845138888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45933.762845138888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45933.762845138888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45933.762845138888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45933.762845138888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45933.762845138888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45933.762845138888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45933.762845138888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45933.762845138888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45933.762845138888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45933.762845138888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45933.762845138888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45933.762845138888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45933.762845138888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45933.762845138888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45933.762845138888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45933.762845138888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45933.762845138888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45933.762845138888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45933.762845138888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45933.762845138888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45933.762845138888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45933.762845138888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45933.762845138888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45933.762845138888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45933.762845138888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45933.762845138888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45933.762845138888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45933.762845138888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45933.762845138888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45933.762845138888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45933.762845138888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45933.762845138888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45933.762845138888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45933.762845138888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45933.762845138888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45933.762845138888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45933.762845138888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45933.762845138888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45933.762845138888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45933.762845138888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45933.762845138888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45933.762845138888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45933.762845138888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45933.762845138888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45933.762845138888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45933.762845138888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45933.762845138888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45933.762845138888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45933.762845138888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45933.762845138888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45933.762845138888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45933.762845138888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45933.762845138888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45933.762845138888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45933.762845138888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45933.762845138888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45933.762845138888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45933.762845138888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45933.762845138888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45933.762845138888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45933.762845138888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45933.762845138888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45933.762845138888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45933.762845138888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45933.762845138888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45933.762845138888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45933.762845138888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45933.762845138888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45933.762845138888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45933.762845138888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45933.762845138888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45933.762845138888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45933.762845138888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45933.762845138888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45933.762845138888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45933.762845138888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45933.762845138888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45933.762845138888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45933.762845138888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45933.762845138888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45933.762845138888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45933.762845138888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45933.762845138888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45933.762845138888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45933.762845138888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45933.762845138888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45933.762845138888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45933.762845138888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45933.762845138888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45933.762845138888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45933.762845138888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45933.762845138888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45933.762845138888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45933.762845138888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45933.762845138888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45933.762845138888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45933.762845138888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45933.762845138888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45933.762845138888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45933.762845138888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45933.762845138888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45933.762845138888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45933.762845138888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45933.762845138888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45933.762845138888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45933.762845138888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45933.762845138888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45933.762845138888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45933.762845138888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45933.762845138888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45933.762845138888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45933.762845138888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45933.762845138888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45933.762845138888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45933.762845138888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45933.762845138888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45933.762845138888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45933.762845138888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45933.762845138888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45933.762845138888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45933.762845138888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45933.762845138888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45933.762845138888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45933.762845138888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45933.762845138888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45933.762845138888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45933.762845138888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45933.762845138888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45933.762845138888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45933.762845138888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45933.762845138888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45933.762845138888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45933.762845138888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45933.762845138888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45933.762845138888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45933.762845138888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45933.762845138888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45933.762845138888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45933.762845138888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45933.762845138888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45933.762845138888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45933.762845138888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45933.762845138888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45933.762845138888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45933.762845138888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45933.762845138888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45933.762845138888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45933.762845138888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45933.762845138888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45933.762845138888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45933.762845138888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45933.762845138888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45933.762845138888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45933.762845138888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45933.762845138888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45933.762845138888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45933.762845138888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45933.762845138888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45933.762845138888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45933.762845138888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45933.762845138888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45933.762845138888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45933.762845138888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45933.762845138888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45933.762845138888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45933.762845138888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45933.762845138888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45933.762845138888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45933.762845138888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45933.762845138888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45933.762845138888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45933.762845138888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45933.762845138888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45933.762845138888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45933.762845138888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45933.762845138888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45933.762845138888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45933.762845138888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45933.762845138888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45933.762845138888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45933.762845138888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45933.762845138888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45933.762845138888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45933.762845138888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45933.762845138888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45933.762845138888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45933.762845138888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45933.762845138888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45933.762845138888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45933.762845138888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45933.762845138888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45933.762845138888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45933.762845138888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45933.762845138888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45933.762845138888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45933.762845138888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45933.762845138888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45933.762845138888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45933.762845138888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45933.762845138888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45933.762845138888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45933.762845138888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45933.762845138888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45933.762845138888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45933.762845138888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45933.762845138888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45933.762845138888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45933.762845138888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45933.762845138888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45933.762845138888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45933.762845138888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45933.762845138888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45933.762845138888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45933.762845138888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45933.762845138888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45933.762845138888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45933.762845138888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45933.762845138888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45933.762845138888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45933.762845138888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45933.762845138888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45933.762845138888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45933.762845138888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45933.762845138888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45933.762845138888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45933.762845138888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45933.762845138888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45933.762845138888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45933.762845138888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45933.762845138888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45933.762845138888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45933.762845138888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45933.762845138888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45933.762845138888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45933.762845138888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45933.762845138888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45933.762845138888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45933.762845138888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45933.762845138888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45933.762845138888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45933.762845138888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45933.762845138888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45933.762845138888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45933.762845138888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45933.762845138888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45933.762845138888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45933.762845138888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45933.762845138888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45933.762845138888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45933.762845138888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45933.762845138888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45933.762845138888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45933.762845138888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45933.762845138888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45933.762845138888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45933.762845138888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45933.762845138888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45933.762845138888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45933.762845138888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45933.762845138888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45933.762845138888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45933.762845138888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45933.762845138888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45933.762845138888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45933.762845138888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45933.762845138888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45933.762845138888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45933.762845138888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45933.762845138888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45933.762845138888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45933.762845138888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45933.762845138888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45933.762845138888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45933.762845138888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45933.762845138888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45933.762845138888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45933.762845138888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45933.762845138888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45933.762845138888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45933.762845138888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45933.762845138888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45933.762845138888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45933.762845138888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45933.762845138888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45933.762845138888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45933.762845138888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45933.762845138888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45933.762845138888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45933.762845138888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45933.762845138888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45933.762845138888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45933.762845138888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45933.762845138888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45933.762845138888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45933.762845138888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45933.762845138888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45933.762845138888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45933.762845138888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45933.762845138888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45933.762845138888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45933.762845138888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45933.762845138888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45933.762845138888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45933.762845138888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45933.762845138888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45933.762845138888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45933.762845138888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45933.762845138888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45933.762845138888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45933.762845138888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45933.762845138888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45933.762845138888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45933.762845138888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45933.762845138888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45933.762845138888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45933.762845138888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45933.762845138888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45933.762845138888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45933.762845138888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45933.762845138888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45933.762845138888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45933.762845138888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45933.762845138888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45933.762845138888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45933.762845138888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45933.762845138888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45933.762845138888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45933.762845138888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45933.762845138888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45933.762845138888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45933.762845138888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45933.762845138888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45933.762845138888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45933.762845138888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45933.762845138888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45933.762845138888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45933.762845138888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45933.762845138888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45933.762845138888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45933.762845138888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45933.762845138888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45933.762845138888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45933.762845138888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45933.762845138888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45933.762845138888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45933.762845138888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45933.762845138888</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5" sqref="E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230.28212754629203</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2.8725673611115781</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45933.762845138888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45933.762845138888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45933.762845138888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45933.762845138888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45933.762845138888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45933.762845138888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45933.762845138888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45933.762845138888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45933.762845138888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45933.762845138888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45933.762845138888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45933.762845138888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45933.762845138888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45933.762845138888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45933.762845138888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45933.762845138888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45933.762845138888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45933.762845138888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45933.762845138888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45933.762845138888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45933.762845138888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45933.762845138888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45933.762845138888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45933.762845138888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45933.762845138888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45933.762845138888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45933.762845138888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45933.762845138888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45933.762845138888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45933.762845138888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45933.762845138888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45933.762845138888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45933.762845138888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45933.762845138888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45933.762845138888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45933.762845138888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45933.762845138888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45933.762845138888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45933.762845138888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45933.762845138888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45933.762845138888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45933.762845138888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45933.762845138888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45933.762845138888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45933.762845138888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45933.762845138888</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41.930784953699913</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7.5739678240715875</v>
      </c>
      <c r="H3" s="38">
        <v>45926.158159722225</v>
      </c>
      <c r="I3" s="37" t="str">
        <f>IFERROR(VLOOKUP(D3,DB!A:F,6,0),"")</f>
        <v>SCECO</v>
      </c>
      <c r="J3" s="37" t="str">
        <f>IFERROR(VLOOKUP(D3,DB!A:G,7,0),"")</f>
        <v>Good</v>
      </c>
      <c r="K3" s="37" t="s">
        <v>39064</v>
      </c>
      <c r="L3" s="37" t="str">
        <f>IFERROR(VLOOKUP(D3,DB!A:I,9,0),"")</f>
        <v>Latis</v>
      </c>
      <c r="M3" s="136"/>
    </row>
    <row r="4" spans="1:13" ht="15">
      <c r="A4" s="37"/>
      <c r="B4" s="37" t="str">
        <f>IFERROR(VLOOKUP(D4,DB!A:K,11,0),"")</f>
        <v/>
      </c>
      <c r="C4" s="37"/>
      <c r="D4" s="37"/>
      <c r="E4" s="37"/>
      <c r="F4" s="38"/>
      <c r="G4" s="39">
        <f ca="1">IFERROR(NOW()-F4,"-")</f>
        <v>45933.762845138888</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45933.762845138888</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45933.762845138888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45933.762845138888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45933.762845138888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45933.762845138888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45933.762845138888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45933.762845138888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45933.762845138888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45933.762845138888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45933.762845138888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45933.762845138888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45933.762845138888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45933.762845138888</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45933.762845138888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45933.762845138888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45933.762845138888</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45933.762845138888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45933.762845138888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45933.762845138888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45933.762845138888</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45933.762845138888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45933.762845138888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45933.762845138888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45933.762845138888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45933.762845138888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45933.762845138888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45933.762845138888</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45933.762845138888</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45933.762845138888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45933.762845138888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45933.762845138888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45933.762845138888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45933.762845138888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45933.762845138888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45933.762845138888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45933.762845138888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45933.762845138888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45933.762845138888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45933.762845138888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45933.762845138888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45933.762845138888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45933.762845138888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45933.762845138888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45933.762845138888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45933.762845138888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45933.762845138888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45933.762845138888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45933.762845138888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45933.762845138888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45933.762845138888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45933.762845138888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45933.762845138888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45933.762845138888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45933.762845138888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45933.762845138888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45933.762845138888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45933.762845138888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45933.762845138888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45933.762845138888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45933.762845138888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45933.762845138888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45933.762845138888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45933.762845138888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45933.762845138888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45933.762845138888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45933.762845138888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45933.762845138888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45933.762845138888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45933.762845138888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45933.762845138888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45933.762845138888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45933.762845138888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45933.762845138888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45933.762845138888</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45933.762845138888</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45933.762845138888</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45933.762845138888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45933.762845138888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45933.762845138888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45933.762845138888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45933.762845138888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45933.762845138888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45933.762845138888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45933.762845138888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45933.762845138888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45933.762845138888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45933.762845138888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45933.762845138888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45933.762845138888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45933.762845138888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45933.762845138888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45933.762845138888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45933.762845138888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45933.762845138888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45933.762845138888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45933.762845138888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45933.762845138888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45933.762845138888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45933.762845138888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45933.762845138888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45933.762845138888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45933.762845138888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45933.762845138888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45933.762845138888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45933.762845138888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45933.762845138888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45933.762845138888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45933.762845138888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45933.762845138888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45933.762845138888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45933.762845138888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45933.762845138888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45933.762845138888</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45933.762845138888</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45933.762845138888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45933.762845138888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45933.762845138888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45933.762845138888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45933.762845138888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45933.762845138888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45933.762845138888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45933.762845138888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45933.762845138888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45933.762845138888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45933.762845138888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45933.762845138888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45933.762845138888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45933.762845138888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45933.762845138888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45933.762845138888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45933.762845138888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45933.762845138888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45933.762845138888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45933.762845138888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45933.762845138888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45933.762845138888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45933.762845138888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45933.762845138888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45933.762845138888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45933.762845138888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45933.762845138888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45933.762845138888</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45933.762845138888</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45933.762845138888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45933.762845138888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45933.762845138888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45933.762845138888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45933.762845138888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45933.762845138888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45933.762845138888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45933.762845138888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45933.762845138888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45933.762845138888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45933.762845138888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45933.762845138888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45933.762845138888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45933.762845138888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45933.762845138888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45933.762845138888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45933.762845138888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45933.762845138888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45933.762845138888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45933.762845138888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45933.762845138888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45933.762845138888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45933.762845138888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45933.762845138888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45933.762845138888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45933.762845138888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45933.762845138888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45933.762845138888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45933.762845138888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45933.762845138888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45933.762845138888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45933.762845138888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45933.762845138888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45933.762845138888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45933.762845138888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45933.762845138888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45933.762845138888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45933.762845138888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45933.762845138888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45933.762845138888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45933.762845138888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45933.762845138888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45933.762845138888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45933.762845138888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45933.762845138888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45933.762845138888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45933.762845138888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45933.762845138888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45933.762845138888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45933.762845138888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45933.762845138888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45933.762845138888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45933.762845138888</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45933.762845138888</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4.6191298611083766</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6.9899979166657431</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0.94419930555159226</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39070</v>
      </c>
      <c r="B5" s="137" t="str">
        <f>IFERROR(VLOOKUP(D5,DB!A:K,11,0),"")</f>
        <v>R6</v>
      </c>
      <c r="C5" s="137">
        <v>2</v>
      </c>
      <c r="D5" s="137" t="s">
        <v>32685</v>
      </c>
      <c r="E5" s="137" t="s">
        <v>38964</v>
      </c>
      <c r="F5" s="140">
        <v>45933.705069444448</v>
      </c>
      <c r="G5" s="137">
        <f ca="1">IFERROR(NOW()-F5,"-")</f>
        <v>5.7775694440351799E-2</v>
      </c>
      <c r="H5" s="140">
        <v>45933.724652777775</v>
      </c>
      <c r="I5" s="137" t="str">
        <f>IFERROR(VLOOKUP(D5,DB!A:F,6,0),"")</f>
        <v>SCECO</v>
      </c>
      <c r="J5" s="137" t="str">
        <f>IFERROR(VLOOKUP(D5,DB!A:G,7,0),"")</f>
        <v>Dead</v>
      </c>
      <c r="K5" s="137" t="s">
        <v>39071</v>
      </c>
      <c r="L5" s="137" t="str">
        <f>IFERROR(VLOOKUP(D5,DB!A:I,9,0),"")</f>
        <v>Latis</v>
      </c>
    </row>
    <row r="6" spans="1:16383" ht="31.5" customHeight="1">
      <c r="A6" s="121" t="s">
        <v>39072</v>
      </c>
      <c r="B6" s="137" t="str">
        <f>IFERROR(VLOOKUP(D6,DB!A:K,11,0),"")</f>
        <v>R6</v>
      </c>
      <c r="C6" s="137">
        <v>1</v>
      </c>
      <c r="D6" s="137" t="s">
        <v>34839</v>
      </c>
      <c r="E6" s="137"/>
      <c r="F6" s="137"/>
      <c r="G6" s="137">
        <f ca="1">IFERROR(NOW()-F6,"-")</f>
        <v>45933.762845138888</v>
      </c>
      <c r="H6" s="137" t="s">
        <v>39073</v>
      </c>
      <c r="I6" s="137" t="str">
        <f>IFERROR(VLOOKUP(D6,DB!A:F,6,0),"")</f>
        <v>SCECO</v>
      </c>
      <c r="J6" s="137" t="str">
        <f>IFERROR(VLOOKUP(D6,DB!A:G,7,0),"")</f>
        <v>In progress</v>
      </c>
      <c r="K6" s="137" t="s">
        <v>39074</v>
      </c>
      <c r="L6" s="137" t="str">
        <f>IFERROR(VLOOKUP(D6,DB!A:I,9,0),"")</f>
        <v>Latis</v>
      </c>
    </row>
    <row r="7" spans="1:16383" ht="31.5" customHeight="1">
      <c r="A7" s="121"/>
      <c r="B7" s="137" t="str">
        <f>IFERROR(VLOOKUP(D7,DB!A:K,11,0),"")</f>
        <v/>
      </c>
      <c r="C7" s="137"/>
      <c r="D7" s="137"/>
      <c r="E7" s="137"/>
      <c r="F7" s="137"/>
      <c r="G7" s="137">
        <f ca="1">IFERROR(NOW()-F7,"-")</f>
        <v>45933.762845138888</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45933.762845138888</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45933.762845138888</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45933.762845138888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45933.762845138888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45933.762845138888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45933.762845138888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45933.762845138888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45933.762845138888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45933.762845138888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45933.762845138888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45933.762845138888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45933.762845138888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45933.762845138888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45933.762845138888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45933.762845138888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45933.762845138888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45933.762845138888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45933.762845138888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45933.762845138888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45933.762845138888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45933.762845138888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45933.762845138888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45933.762845138888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45933.762845138888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45933.762845138888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45933.762845138888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45933.762845138888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45933.762845138888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45933.762845138888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45933.762845138888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45933.762845138888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45933.762845138888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45933.762845138888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45933.762845138888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45933.762845138888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45933.762845138888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45933.762845138888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45933.762845138888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45933.762845138888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45933.762845138888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45933.762845138888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45933.762845138888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45933.762845138888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45933.762845138888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45933.762845138888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45933.762845138888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45933.762845138888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45933.762845138888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45933.762845138888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45933.762845138888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45933.762845138888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45933.762845138888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45933.762845138888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45933.762845138888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45933.762845138888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45933.762845138888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45933.762845138888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45933.762845138888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45933.762845138888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45933.762845138888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45933.762845138888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45933.762845138888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45933.762845138888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45933.762845138888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45933.762845138888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45933.762845138888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45933.762845138888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45933.762845138888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45933.762845138888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45933.762845138888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45933.762845138888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45933.762845138888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45933.762845138888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45933.762845138888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45933.762845138888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45933.762845138888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45933.762845138888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45933.762845138888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45933.762845138888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45933.762845138888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45933.762845138888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45933.762845138888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45933.762845138888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45933.762845138888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45933.762845138888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45933.762845138888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45933.762845138888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45933.762845138888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45933.762845138888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45933.762845138888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45933.762845138888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45933.762845138888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45933.762845138888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45933.762845138888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45933.762845138888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45933.762845138888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45933.762845138888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45933.762845138888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45933.762845138888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45933.762845138888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45933.762845138888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45933.762845138888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45933.762845138888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45933.762845138888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45933.762845138888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45933.762845138888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45933.762845138888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45933.762845138888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45933.762845138888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45933.762845138888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45933.762845138888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45933.762845138888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45933.762845138888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45933.762845138888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45933.762845138888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45933.762845138888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45933.762845138888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45933.762845138888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45933.762845138888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45933.762845138888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45933.762845138888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45933.762845138888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45933.762845138888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45933.762845138888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45933.762845138888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45933.762845138888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45933.762845138888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45933.762845138888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45933.762845138888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45933.762845138888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45933.762845138888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45933.762845138888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45933.762845138888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45933.762845138888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45933.762845138888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45933.762845138888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45933.762845138888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45933.762845138888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45933.762845138888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45933.762845138888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45933.762845138888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45933.762845138888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45933.762845138888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45933.762845138888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45933.762845138888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45933.762845138888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45933.762845138888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45933.762845138888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45933.762845138888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45933.762845138888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45933.762845138888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45933.762845138888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45933.762845138888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45933.762845138888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45933.762845138888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45933.762845138888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45933.762845138888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45933.762845138888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45933.762845138888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45933.762845138888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45933.762845138888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45933.762845138888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45933.762845138888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45933.762845138888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45933.762845138888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45933.762845138888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45933.762845138888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45933.762845138888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45933.762845138888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45933.762845138888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45933.762845138888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45933.762845138888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45933.762845138888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45933.762845138888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45933.762845138888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45933.762845138888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45933.762845138888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45933.762845138888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45933.762845138888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45933.762845138888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45933.762845138888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45933.762845138888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45933.762845138888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45933.762845138888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45933.762845138888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45933.762845138888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45933.762845138888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45933.762845138888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45933.762845138888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45933.762845138888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45933.762845138888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45933.762845138888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45933.762845138888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45933.762845138888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45933.762845138888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45933.762845138888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45933.762845138888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45933.762845138888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45933.762845138888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45933.762845138888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45933.762845138888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45933.762845138888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45933.762845138888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45933.762845138888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45933.762845138888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45933.762845138888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45933.762845138888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45933.762845138888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45933.762845138888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45933.762845138888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45933.762845138888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45933.762845138888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45933.762845138888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45933.762845138888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45933.762845138888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45933.762845138888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45933.762845138888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45933.762845138888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45933.762845138888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45933.762845138888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45933.762845138888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45933.762845138888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45933.762845138888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45933.762845138888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45933.762845138888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45933.762845138888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45933.762845138888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45933.762845138888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45933.762845138888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45933.762845138888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45933.762845138888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45933.762845138888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45933.762845138888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45933.762845138888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45933.762845138888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45933.762845138888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45933.762845138888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45933.762845138888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45933.762845138888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45933.762845138888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45933.762845138888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45933.762845138888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45933.762845138888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45933.762845138888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45933.762845138888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45933.762845138888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45933.762845138888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45933.762845138888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45933.762845138888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45933.762845138888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45933.762845138888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45933.762845138888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45933.762845138888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45933.762845138888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45933.762845138888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45933.762845138888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45933.762845138888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45933.762845138888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45933.762845138888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45933.762845138888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45933.762845138888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45933.762845138888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45933.762845138888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45933.762845138888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45933.762845138888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45933.762845138888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45933.762845138888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45933.762845138888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45933.762845138888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45933.762845138888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45933.762845138888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45933.762845138888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45933.762845138888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45933.762845138888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45933.762845138888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45933.762845138888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45933.762845138888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45933.762845138888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45933.762845138888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45933.762845138888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45933.762845138888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45933.762845138888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45933.762845138888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45933.762845138888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45933.762845138888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45933.762845138888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45933.762845138888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45933.762845138888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45933.762845138888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45933.762845138888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45933.762845138888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45933.762845138888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45933.762845138888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45933.762845138888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45933.762845138888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45933.762845138888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45933.762845138888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45933.762845138888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45933.762845138888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45933.762845138888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45933.762845138888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45933.762845138888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45933.762845138888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45933.762845138888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45933.762845138888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45933.762845138888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45933.762845138888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45933.762845138888</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2025-10-03T15:19:23Z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